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9"/>
  </bookViews>
  <sheets>
    <sheet name="день 1" sheetId="1" r:id="rId1"/>
    <sheet name="День 2" sheetId="4" r:id="rId2"/>
    <sheet name="День 3" sheetId="5" r:id="rId3"/>
    <sheet name="День 4" sheetId="6" r:id="rId4"/>
    <sheet name="День 5" sheetId="7" r:id="rId5"/>
    <sheet name="День 6" sheetId="8" r:id="rId6"/>
    <sheet name="день 7" sheetId="10" r:id="rId7"/>
    <sheet name="День 8" sheetId="11" r:id="rId8"/>
    <sheet name="День 9" sheetId="12" r:id="rId9"/>
    <sheet name="День10" sheetId="13" r:id="rId10"/>
  </sheets>
  <calcPr calcId="144525"/>
</workbook>
</file>

<file path=xl/calcChain.xml><?xml version="1.0" encoding="utf-8"?>
<calcChain xmlns="http://schemas.openxmlformats.org/spreadsheetml/2006/main">
  <c r="F25" i="6" l="1"/>
  <c r="G25" i="6"/>
  <c r="G10" i="7" l="1"/>
  <c r="G21" i="7"/>
  <c r="D10" i="7"/>
  <c r="E19" i="4"/>
  <c r="F19" i="4"/>
  <c r="G19" i="4"/>
  <c r="D19" i="4"/>
  <c r="E10" i="4"/>
  <c r="F10" i="4"/>
  <c r="G10" i="4"/>
  <c r="D10" i="4"/>
  <c r="C10" i="4"/>
  <c r="F21" i="7" l="1"/>
  <c r="E21" i="7"/>
  <c r="D21" i="7"/>
  <c r="C18" i="8" l="1"/>
  <c r="C26" i="5" l="1"/>
  <c r="G18" i="8" l="1"/>
  <c r="C18" i="13" l="1"/>
  <c r="C25" i="10" l="1"/>
  <c r="C26" i="7"/>
  <c r="G20" i="6"/>
  <c r="C22" i="1" l="1"/>
  <c r="G22" i="1"/>
  <c r="F22" i="1"/>
  <c r="E22" i="1"/>
  <c r="D22" i="1"/>
  <c r="C18" i="1"/>
  <c r="F20" i="6" l="1"/>
  <c r="E20" i="6"/>
  <c r="E25" i="6" s="1"/>
  <c r="D20" i="6"/>
  <c r="D25" i="6" s="1"/>
  <c r="C20" i="6"/>
  <c r="G17" i="12" l="1"/>
  <c r="F17" i="12"/>
  <c r="E17" i="12"/>
  <c r="D17" i="12"/>
  <c r="C17" i="12"/>
  <c r="E22" i="13" l="1"/>
  <c r="F22" i="13"/>
  <c r="G22" i="13"/>
  <c r="E18" i="13"/>
  <c r="F18" i="13"/>
  <c r="G18" i="13"/>
  <c r="E9" i="13"/>
  <c r="F9" i="13"/>
  <c r="G9" i="13"/>
  <c r="D22" i="13"/>
  <c r="D18" i="13"/>
  <c r="D9" i="13"/>
  <c r="E22" i="12"/>
  <c r="F22" i="12"/>
  <c r="G22" i="12"/>
  <c r="D22" i="12"/>
  <c r="E9" i="12"/>
  <c r="F9" i="12"/>
  <c r="G9" i="12"/>
  <c r="D9" i="12"/>
  <c r="G24" i="11"/>
  <c r="F24" i="11"/>
  <c r="E24" i="11"/>
  <c r="G20" i="11"/>
  <c r="F20" i="11"/>
  <c r="E20" i="11"/>
  <c r="D9" i="11"/>
  <c r="E9" i="11"/>
  <c r="F9" i="11"/>
  <c r="G9" i="11"/>
  <c r="E25" i="11"/>
  <c r="D24" i="11"/>
  <c r="D20" i="11"/>
  <c r="E25" i="10"/>
  <c r="F25" i="10"/>
  <c r="G25" i="10"/>
  <c r="D25" i="10"/>
  <c r="E20" i="10"/>
  <c r="F20" i="10"/>
  <c r="G20" i="10"/>
  <c r="D20" i="10"/>
  <c r="E10" i="10"/>
  <c r="F10" i="10"/>
  <c r="G10" i="10"/>
  <c r="D10" i="10"/>
  <c r="C20" i="10"/>
  <c r="C10" i="10"/>
  <c r="C26" i="10" s="1"/>
  <c r="E22" i="8"/>
  <c r="F22" i="8"/>
  <c r="G22" i="8"/>
  <c r="D22" i="8"/>
  <c r="E18" i="8"/>
  <c r="F18" i="8"/>
  <c r="D18" i="8"/>
  <c r="E10" i="8"/>
  <c r="F10" i="8"/>
  <c r="G10" i="8"/>
  <c r="D10" i="8"/>
  <c r="C22" i="8"/>
  <c r="C10" i="8"/>
  <c r="G26" i="7"/>
  <c r="F26" i="7"/>
  <c r="E26" i="7"/>
  <c r="D26" i="7"/>
  <c r="C23" i="8" l="1"/>
  <c r="D24" i="6"/>
  <c r="D10" i="6"/>
  <c r="C24" i="6"/>
  <c r="C10" i="6"/>
  <c r="E26" i="5"/>
  <c r="F26" i="5"/>
  <c r="G26" i="5"/>
  <c r="D26" i="5"/>
  <c r="E21" i="5"/>
  <c r="F21" i="5"/>
  <c r="G21" i="5"/>
  <c r="D21" i="5"/>
  <c r="E10" i="5"/>
  <c r="F10" i="5"/>
  <c r="F27" i="5" s="1"/>
  <c r="G10" i="5"/>
  <c r="D10" i="5"/>
  <c r="C10" i="5"/>
  <c r="C21" i="5"/>
  <c r="D23" i="4"/>
  <c r="E23" i="4"/>
  <c r="F23" i="4"/>
  <c r="G23" i="4"/>
  <c r="C23" i="4"/>
  <c r="C19" i="4"/>
  <c r="G18" i="1"/>
  <c r="E18" i="1"/>
  <c r="F18" i="1"/>
  <c r="E10" i="1"/>
  <c r="F10" i="1"/>
  <c r="G10" i="1"/>
  <c r="D18" i="1"/>
  <c r="D10" i="1"/>
  <c r="C10" i="1"/>
  <c r="C23" i="1" s="1"/>
  <c r="D23" i="1" l="1"/>
  <c r="C25" i="6"/>
  <c r="C9" i="13" l="1"/>
  <c r="C22" i="12"/>
  <c r="C9" i="12"/>
  <c r="C23" i="12" l="1"/>
  <c r="C9" i="11"/>
  <c r="C22" i="13" l="1"/>
  <c r="C23" i="13" s="1"/>
  <c r="D23" i="13" l="1"/>
  <c r="C24" i="11"/>
  <c r="C27" i="7"/>
  <c r="G24" i="6"/>
  <c r="F24" i="6"/>
  <c r="E24" i="6"/>
  <c r="F10" i="6"/>
  <c r="E10" i="6"/>
  <c r="C27" i="5"/>
  <c r="F27" i="7" l="1"/>
  <c r="F26" i="10"/>
  <c r="D23" i="8"/>
  <c r="F23" i="8"/>
  <c r="C25" i="11"/>
  <c r="C24" i="4" l="1"/>
  <c r="F23" i="1" l="1"/>
  <c r="G23" i="1"/>
  <c r="E23" i="1"/>
</calcChain>
</file>

<file path=xl/sharedStrings.xml><?xml version="1.0" encoding="utf-8"?>
<sst xmlns="http://schemas.openxmlformats.org/spreadsheetml/2006/main" count="343" uniqueCount="114">
  <si>
    <t>Пищевые вещества</t>
  </si>
  <si>
    <t>Б</t>
  </si>
  <si>
    <t>Ж</t>
  </si>
  <si>
    <t>У</t>
  </si>
  <si>
    <t>Энерг. Ценность (ккал)</t>
  </si>
  <si>
    <t>Прием пищи</t>
  </si>
  <si>
    <t>Наименования блюда</t>
  </si>
  <si>
    <t>Вес блюда</t>
  </si>
  <si>
    <t>№ рецептуры</t>
  </si>
  <si>
    <t>День 1</t>
  </si>
  <si>
    <t>Завтрак</t>
  </si>
  <si>
    <t>Чай с молоком</t>
  </si>
  <si>
    <t>Итого:</t>
  </si>
  <si>
    <t>Второй завтрак</t>
  </si>
  <si>
    <t>Фруктовый сок 10:00</t>
  </si>
  <si>
    <t>Обед</t>
  </si>
  <si>
    <t>Свекольник со сметаной</t>
  </si>
  <si>
    <t>Компот из сухофруктов</t>
  </si>
  <si>
    <t>Хлеб ржаной</t>
  </si>
  <si>
    <t>Полдник</t>
  </si>
  <si>
    <t>Молоко питьевое</t>
  </si>
  <si>
    <t>Итого за день:</t>
  </si>
  <si>
    <t>День 2</t>
  </si>
  <si>
    <t>Каша молочная пшенная жидкая</t>
  </si>
  <si>
    <t>Кофейный напиток с молоком</t>
  </si>
  <si>
    <t>Суп картофельный с клецками</t>
  </si>
  <si>
    <t>Компот из свежих яблок и лимона</t>
  </si>
  <si>
    <t>Булочка "Ванильная"</t>
  </si>
  <si>
    <t>Запеканка из творога</t>
  </si>
  <si>
    <t>Соус молочный</t>
  </si>
  <si>
    <t>Винегрет</t>
  </si>
  <si>
    <t>Борщ со свежей капустой</t>
  </si>
  <si>
    <t>Картофельное пюре</t>
  </si>
  <si>
    <t>Печенье</t>
  </si>
  <si>
    <t>Ряженка</t>
  </si>
  <si>
    <t>Какао с  молоком сгущенным</t>
  </si>
  <si>
    <t>Рассольник ленинградский</t>
  </si>
  <si>
    <t>Макароны отварные</t>
  </si>
  <si>
    <t>Чай с лимоном</t>
  </si>
  <si>
    <t>День 3</t>
  </si>
  <si>
    <t>День 4</t>
  </si>
  <si>
    <t>День 5</t>
  </si>
  <si>
    <t>Суп картофельный с мясными фрикадельками</t>
  </si>
  <si>
    <t>Рыба, тушенная в сметаном соусе</t>
  </si>
  <si>
    <t>Рис отварной</t>
  </si>
  <si>
    <t>Пряник</t>
  </si>
  <si>
    <t>День 6</t>
  </si>
  <si>
    <t>Суп картофельный с бобовыми</t>
  </si>
  <si>
    <t>Гренки из пшеничного хлеба</t>
  </si>
  <si>
    <t>День 7</t>
  </si>
  <si>
    <t>Каша "Дружба"</t>
  </si>
  <si>
    <t>Суп "Сахалинский" со сметаной</t>
  </si>
  <si>
    <t>Компот из свежих плодов и ягод</t>
  </si>
  <si>
    <t>День 8</t>
  </si>
  <si>
    <t>Хлеб пшеничный</t>
  </si>
  <si>
    <t>Пюре картофельное</t>
  </si>
  <si>
    <t>День 9</t>
  </si>
  <si>
    <t>Кисель из концентратов</t>
  </si>
  <si>
    <t>Щи из свежей капусты с картофелем</t>
  </si>
  <si>
    <t>Гуляш из говядины</t>
  </si>
  <si>
    <t xml:space="preserve">Возрастная категория: от 3 до 7-ми лет </t>
  </si>
  <si>
    <t>День 10</t>
  </si>
  <si>
    <t>Мясо отварное</t>
  </si>
  <si>
    <t>70/30</t>
  </si>
  <si>
    <t>Биточки рыбные</t>
  </si>
  <si>
    <t>Соус томатный</t>
  </si>
  <si>
    <t>Омлет натуральный</t>
  </si>
  <si>
    <t>Каша молочная рисовая</t>
  </si>
  <si>
    <t>Салат из белокачанной капусты с морковью</t>
  </si>
  <si>
    <t>Салат "Витаминый"</t>
  </si>
  <si>
    <t>Салат из свежих помидоров и огурцов</t>
  </si>
  <si>
    <t>Огурец свежий порционный</t>
  </si>
  <si>
    <t>Сыр</t>
  </si>
  <si>
    <t>Пирожок с повидлом</t>
  </si>
  <si>
    <t>Сливочное масло</t>
  </si>
  <si>
    <t xml:space="preserve">Капуста тушенная </t>
  </si>
  <si>
    <t>Шницель</t>
  </si>
  <si>
    <t>Йогурт "Персик"</t>
  </si>
  <si>
    <t>Чай с сахаром</t>
  </si>
  <si>
    <t>Суп из овощей</t>
  </si>
  <si>
    <t>Жаркое по-домашнему</t>
  </si>
  <si>
    <t>Булочка " Сдоба"</t>
  </si>
  <si>
    <t>Булочка "Домашняя"</t>
  </si>
  <si>
    <t xml:space="preserve">Печень говяжья по-строгановски </t>
  </si>
  <si>
    <t>Соус сметанный</t>
  </si>
  <si>
    <t>Кисель из сухофруктов</t>
  </si>
  <si>
    <t>Булочка "Веснушка"</t>
  </si>
  <si>
    <t>Плов с мясом</t>
  </si>
  <si>
    <t>Каша гречневая молочная жидкая</t>
  </si>
  <si>
    <t>180/30</t>
  </si>
  <si>
    <t>5,93/6,91</t>
  </si>
  <si>
    <t>6,12/7,11</t>
  </si>
  <si>
    <t>8,18/9,51</t>
  </si>
  <si>
    <t>111,48/129,69</t>
  </si>
  <si>
    <t>8,18/0,44</t>
  </si>
  <si>
    <t>5,33/2,09</t>
  </si>
  <si>
    <t>3,92/0,9</t>
  </si>
  <si>
    <t>95,00/24,07</t>
  </si>
  <si>
    <t>223/40</t>
  </si>
  <si>
    <t>Салат из белокочанной капусты с морковью</t>
  </si>
  <si>
    <t>Салат из моркови с зеленым горошком</t>
  </si>
  <si>
    <t>Салат из свеклы с изюмом</t>
  </si>
  <si>
    <t>Обед:</t>
  </si>
  <si>
    <t>Свежие фрукты</t>
  </si>
  <si>
    <t>Запеканка манная со свежими фруктами со сгущеным молоком</t>
  </si>
  <si>
    <t>Салат со свежими помидорами</t>
  </si>
  <si>
    <t>Снежок</t>
  </si>
  <si>
    <t xml:space="preserve">Капуста тушеная с мясом </t>
  </si>
  <si>
    <t>Борщ с капустой и картофелем</t>
  </si>
  <si>
    <t>Каша гречневая рассыпчатая</t>
  </si>
  <si>
    <t>Доктор Сойер</t>
  </si>
  <si>
    <t>Биточки мясные</t>
  </si>
  <si>
    <t xml:space="preserve"> </t>
  </si>
  <si>
    <t>Пирожок со сгущенно вареным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</si>
</sst>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/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0" fontId="7" fillId="0" borderId="1" xfId="0" applyFont="1" applyBorder="1" applyAlignment="1">
      <alignment wrapText="1"/>
    </xf>
    <xf numFmtId="0" fontId="10" fillId="0" borderId="0" xfId="0" applyFont="1"/>
    <xf numFmtId="0" fontId="6" fillId="0" borderId="2" xfId="0" applyFont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7" fillId="2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1" fillId="0" borderId="0" xfId="0" applyFont="1" applyFill="1"/>
    <xf numFmtId="0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7" fillId="0" borderId="1" xfId="0" applyFont="1" applyBorder="1" applyAlignment="1">
      <alignment horizontal="left" wrapText="1"/>
    </xf>
    <xf numFmtId="0" fontId="9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7" fillId="0" borderId="7" xfId="0" applyFont="1" applyBorder="1"/>
    <xf numFmtId="0" fontId="6" fillId="0" borderId="7" xfId="0" applyFont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/>
    <xf numFmtId="49" fontId="6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0" workbookViewId="0">
      <selection activeCell="B14" sqref="B14"/>
    </sheetView>
  </sheetViews>
  <sheetFormatPr defaultRowHeight="18.75" x14ac:dyDescent="0.3"/>
  <cols>
    <col min="1" max="1" width="21.28515625" style="18" customWidth="1"/>
    <col min="2" max="2" width="53.140625" style="18" customWidth="1"/>
    <col min="3" max="3" width="10.42578125" style="14" bestFit="1" customWidth="1"/>
    <col min="4" max="5" width="12" style="15" customWidth="1"/>
    <col min="6" max="6" width="11" style="15" customWidth="1"/>
    <col min="7" max="7" width="13.140625" style="15" customWidth="1"/>
    <col min="8" max="8" width="14.5703125" style="16" customWidth="1"/>
    <col min="9" max="16384" width="9.140625" style="17"/>
  </cols>
  <sheetData>
    <row r="1" spans="1:8" x14ac:dyDescent="0.3">
      <c r="A1" s="12" t="s">
        <v>60</v>
      </c>
      <c r="B1" s="13"/>
    </row>
    <row r="2" spans="1:8" ht="18.75" customHeight="1" x14ac:dyDescent="0.3"/>
    <row r="3" spans="1:8" ht="26.25" customHeight="1" x14ac:dyDescent="0.3">
      <c r="A3" s="84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8" ht="32.25" customHeight="1" x14ac:dyDescent="0.3">
      <c r="A4" s="85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8" x14ac:dyDescent="0.3">
      <c r="A5" s="21" t="s">
        <v>9</v>
      </c>
      <c r="B5" s="22"/>
      <c r="C5" s="23"/>
      <c r="D5" s="24"/>
      <c r="E5" s="24"/>
      <c r="F5" s="24"/>
      <c r="G5" s="24"/>
      <c r="H5" s="25"/>
    </row>
    <row r="6" spans="1:8" x14ac:dyDescent="0.3">
      <c r="A6" s="21" t="s">
        <v>10</v>
      </c>
      <c r="B6" s="22" t="s">
        <v>23</v>
      </c>
      <c r="C6" s="23">
        <v>200</v>
      </c>
      <c r="D6" s="24">
        <v>5.89</v>
      </c>
      <c r="E6" s="24">
        <v>5.37</v>
      </c>
      <c r="F6" s="24">
        <v>30.56</v>
      </c>
      <c r="G6" s="24">
        <v>134.1</v>
      </c>
      <c r="H6" s="23">
        <v>165</v>
      </c>
    </row>
    <row r="7" spans="1:8" x14ac:dyDescent="0.3">
      <c r="A7" s="22"/>
      <c r="B7" s="22" t="s">
        <v>54</v>
      </c>
      <c r="C7" s="27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</row>
    <row r="8" spans="1:8" x14ac:dyDescent="0.3">
      <c r="A8" s="22"/>
      <c r="B8" s="26" t="s">
        <v>74</v>
      </c>
      <c r="C8" s="27">
        <v>5</v>
      </c>
      <c r="D8" s="24">
        <v>0.02</v>
      </c>
      <c r="E8" s="24">
        <v>3.9</v>
      </c>
      <c r="F8" s="24">
        <v>0.03</v>
      </c>
      <c r="G8" s="24">
        <v>22.5</v>
      </c>
      <c r="H8" s="23">
        <v>495</v>
      </c>
    </row>
    <row r="9" spans="1:8" x14ac:dyDescent="0.3">
      <c r="A9" s="22"/>
      <c r="B9" s="22" t="s">
        <v>24</v>
      </c>
      <c r="C9" s="23">
        <v>180</v>
      </c>
      <c r="D9" s="24">
        <v>2.67</v>
      </c>
      <c r="E9" s="24">
        <v>0.04</v>
      </c>
      <c r="F9" s="24">
        <v>17.82</v>
      </c>
      <c r="G9" s="24">
        <v>81.5</v>
      </c>
      <c r="H9" s="23">
        <v>391</v>
      </c>
    </row>
    <row r="10" spans="1:8" ht="22.5" customHeight="1" x14ac:dyDescent="0.3">
      <c r="A10" s="21" t="s">
        <v>12</v>
      </c>
      <c r="B10" s="13"/>
      <c r="C10" s="23">
        <f>SUM(C6:C9)</f>
        <v>425</v>
      </c>
      <c r="D10" s="19">
        <f>SUM(D6:D9)</f>
        <v>11.02</v>
      </c>
      <c r="E10" s="19">
        <f t="shared" ref="E10:G10" si="0">SUM(E6:E9)</f>
        <v>9.67</v>
      </c>
      <c r="F10" s="19">
        <f t="shared" si="0"/>
        <v>66.97</v>
      </c>
      <c r="G10" s="19">
        <f t="shared" si="0"/>
        <v>328.5</v>
      </c>
      <c r="H10" s="23"/>
    </row>
    <row r="11" spans="1:8" ht="22.5" customHeight="1" x14ac:dyDescent="0.3">
      <c r="A11" s="21" t="s">
        <v>13</v>
      </c>
      <c r="B11" s="28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8" ht="22.5" customHeight="1" x14ac:dyDescent="0.3">
      <c r="A12" s="21" t="s">
        <v>15</v>
      </c>
      <c r="B12" s="28"/>
      <c r="C12" s="23"/>
      <c r="D12" s="19"/>
      <c r="E12" s="19"/>
      <c r="F12" s="19"/>
      <c r="G12" s="19"/>
      <c r="H12" s="23"/>
    </row>
    <row r="13" spans="1:8" ht="18" customHeight="1" x14ac:dyDescent="0.3">
      <c r="A13" s="73"/>
      <c r="B13" s="29" t="s">
        <v>99</v>
      </c>
      <c r="C13" s="23">
        <v>60</v>
      </c>
      <c r="D13" s="24">
        <v>0.98</v>
      </c>
      <c r="E13" s="24">
        <v>5.45</v>
      </c>
      <c r="F13" s="24">
        <v>5.78</v>
      </c>
      <c r="G13" s="24">
        <v>67.180000000000007</v>
      </c>
      <c r="H13" s="23">
        <v>3</v>
      </c>
    </row>
    <row r="14" spans="1:8" x14ac:dyDescent="0.3">
      <c r="A14" s="21"/>
      <c r="B14" s="22" t="s">
        <v>16</v>
      </c>
      <c r="C14" s="23">
        <v>180</v>
      </c>
      <c r="D14" s="24">
        <v>1.6</v>
      </c>
      <c r="E14" s="24">
        <v>3.7</v>
      </c>
      <c r="F14" s="24">
        <v>8.4</v>
      </c>
      <c r="G14" s="24">
        <v>73.010000000000005</v>
      </c>
      <c r="H14" s="23">
        <v>65</v>
      </c>
    </row>
    <row r="15" spans="1:8" x14ac:dyDescent="0.3">
      <c r="A15" s="21"/>
      <c r="B15" s="22" t="s">
        <v>87</v>
      </c>
      <c r="C15" s="23">
        <v>200</v>
      </c>
      <c r="D15" s="24">
        <v>19.89</v>
      </c>
      <c r="E15" s="24">
        <v>16.670000000000002</v>
      </c>
      <c r="F15" s="24">
        <v>28.5</v>
      </c>
      <c r="G15" s="24">
        <v>343.39</v>
      </c>
      <c r="H15" s="23">
        <v>286</v>
      </c>
    </row>
    <row r="16" spans="1:8" x14ac:dyDescent="0.3">
      <c r="A16" s="21"/>
      <c r="B16" s="34" t="s">
        <v>17</v>
      </c>
      <c r="C16" s="35">
        <v>180</v>
      </c>
      <c r="D16" s="36">
        <v>0.5</v>
      </c>
      <c r="E16" s="36">
        <v>0</v>
      </c>
      <c r="F16" s="36">
        <v>24.66</v>
      </c>
      <c r="G16" s="36">
        <v>100.66</v>
      </c>
      <c r="H16" s="35">
        <v>399</v>
      </c>
    </row>
    <row r="17" spans="1:8" x14ac:dyDescent="0.3">
      <c r="A17" s="21"/>
      <c r="B17" s="22" t="s">
        <v>18</v>
      </c>
      <c r="C17" s="23">
        <v>40</v>
      </c>
      <c r="D17" s="24">
        <v>2.08</v>
      </c>
      <c r="E17" s="24">
        <v>0.4</v>
      </c>
      <c r="F17" s="24">
        <v>13.36</v>
      </c>
      <c r="G17" s="24">
        <v>69.599999999999994</v>
      </c>
      <c r="H17" s="23">
        <v>400</v>
      </c>
    </row>
    <row r="18" spans="1:8" ht="24.75" customHeight="1" x14ac:dyDescent="0.3">
      <c r="A18" s="21" t="s">
        <v>12</v>
      </c>
      <c r="B18" s="22"/>
      <c r="C18" s="23">
        <f>SUM(C13:C17)</f>
        <v>660</v>
      </c>
      <c r="D18" s="19">
        <f>SUM(D13:D17)</f>
        <v>25.049999999999997</v>
      </c>
      <c r="E18" s="19">
        <f t="shared" ref="E18:F18" si="1">SUM(E13:E17)</f>
        <v>26.22</v>
      </c>
      <c r="F18" s="19">
        <f t="shared" si="1"/>
        <v>80.7</v>
      </c>
      <c r="G18" s="19">
        <f>SUM(G13:G17)</f>
        <v>653.84</v>
      </c>
      <c r="H18" s="23"/>
    </row>
    <row r="19" spans="1:8" x14ac:dyDescent="0.3">
      <c r="A19" s="21" t="s">
        <v>19</v>
      </c>
      <c r="B19" s="22" t="s">
        <v>73</v>
      </c>
      <c r="C19" s="27">
        <v>60</v>
      </c>
      <c r="D19" s="24">
        <v>3.23</v>
      </c>
      <c r="E19" s="24">
        <v>3.89</v>
      </c>
      <c r="F19" s="24">
        <v>33.479999999999997</v>
      </c>
      <c r="G19" s="24">
        <v>181.83</v>
      </c>
      <c r="H19" s="23">
        <v>455</v>
      </c>
    </row>
    <row r="20" spans="1:8" x14ac:dyDescent="0.3">
      <c r="A20" s="21"/>
      <c r="B20" s="22" t="s">
        <v>20</v>
      </c>
      <c r="C20" s="23">
        <v>200</v>
      </c>
      <c r="D20" s="24">
        <v>5.03</v>
      </c>
      <c r="E20" s="24">
        <v>5.74</v>
      </c>
      <c r="F20" s="24">
        <v>9.07</v>
      </c>
      <c r="G20" s="24">
        <v>108.11</v>
      </c>
      <c r="H20" s="23">
        <v>405</v>
      </c>
    </row>
    <row r="21" spans="1:8" x14ac:dyDescent="0.3">
      <c r="A21" s="21"/>
      <c r="B21" s="22" t="s">
        <v>103</v>
      </c>
      <c r="C21" s="23">
        <v>100</v>
      </c>
      <c r="D21" s="24">
        <v>0.4</v>
      </c>
      <c r="E21" s="24">
        <v>0.4</v>
      </c>
      <c r="F21" s="24">
        <v>10.4</v>
      </c>
      <c r="G21" s="24">
        <v>45</v>
      </c>
      <c r="H21" s="23">
        <v>90</v>
      </c>
    </row>
    <row r="22" spans="1:8" s="30" customFormat="1" x14ac:dyDescent="0.3">
      <c r="A22" s="74" t="s">
        <v>12</v>
      </c>
      <c r="B22" s="21"/>
      <c r="C22" s="23">
        <f>SUM(C19:C21)</f>
        <v>360</v>
      </c>
      <c r="D22" s="19">
        <f>SUM(D19:D21)</f>
        <v>8.66</v>
      </c>
      <c r="E22" s="19">
        <f>SUM(E19:E21)</f>
        <v>10.030000000000001</v>
      </c>
      <c r="F22" s="19">
        <f>SUM(F19:F21)</f>
        <v>52.949999999999996</v>
      </c>
      <c r="G22" s="19">
        <f>SUM(G19:G21)</f>
        <v>334.94</v>
      </c>
      <c r="H22" s="23"/>
    </row>
    <row r="23" spans="1:8" s="30" customFormat="1" ht="22.5" customHeight="1" x14ac:dyDescent="0.3">
      <c r="A23" s="21" t="s">
        <v>21</v>
      </c>
      <c r="B23" s="21"/>
      <c r="C23" s="23">
        <f>C10+C11+C18+C22</f>
        <v>1595</v>
      </c>
      <c r="D23" s="19">
        <f>D10+D11+D18+D22</f>
        <v>45.47999999999999</v>
      </c>
      <c r="E23" s="19">
        <f>E10+E11+E18+E22</f>
        <v>46.07</v>
      </c>
      <c r="F23" s="19">
        <f>F10+F11+F18+F22</f>
        <v>215.76999999999998</v>
      </c>
      <c r="G23" s="19">
        <f>G10+G11+G18+G22</f>
        <v>1386.2800000000002</v>
      </c>
      <c r="H23" s="23"/>
    </row>
    <row r="24" spans="1:8" x14ac:dyDescent="0.3">
      <c r="A24" s="13"/>
      <c r="H24" s="14"/>
    </row>
    <row r="25" spans="1:8" x14ac:dyDescent="0.3">
      <c r="A25" s="13"/>
      <c r="H25" s="14"/>
    </row>
    <row r="26" spans="1:8" x14ac:dyDescent="0.3">
      <c r="A26" s="13"/>
      <c r="H26" s="14"/>
    </row>
    <row r="27" spans="1:8" x14ac:dyDescent="0.3">
      <c r="A27" s="13"/>
      <c r="H27" s="14"/>
    </row>
    <row r="28" spans="1:8" x14ac:dyDescent="0.3">
      <c r="A28" s="13"/>
      <c r="H28" s="14"/>
    </row>
    <row r="29" spans="1:8" x14ac:dyDescent="0.3">
      <c r="H29" s="14"/>
    </row>
    <row r="30" spans="1:8" x14ac:dyDescent="0.3">
      <c r="H30" s="14"/>
    </row>
  </sheetData>
  <mergeCells count="6">
    <mergeCell ref="H3:H4"/>
    <mergeCell ref="D3:F3"/>
    <mergeCell ref="A3:A4"/>
    <mergeCell ref="B3:B4"/>
    <mergeCell ref="C3:C4"/>
    <mergeCell ref="G3:G4"/>
  </mergeCells>
  <pageMargins left="0.25" right="0.25" top="0.75" bottom="0.75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B10" sqref="B10"/>
    </sheetView>
  </sheetViews>
  <sheetFormatPr defaultRowHeight="18.75" x14ac:dyDescent="0.3"/>
  <cols>
    <col min="1" max="1" width="19.42578125" style="17" customWidth="1"/>
    <col min="2" max="2" width="43.42578125" style="17" customWidth="1"/>
    <col min="3" max="3" width="12" style="31" bestFit="1" customWidth="1"/>
    <col min="4" max="5" width="12" style="33" customWidth="1"/>
    <col min="6" max="6" width="11" style="33" customWidth="1"/>
    <col min="7" max="7" width="12.42578125" style="33" customWidth="1"/>
    <col min="8" max="8" width="14.28515625" style="33" customWidth="1"/>
    <col min="9" max="16384" width="9.140625" style="17"/>
  </cols>
  <sheetData>
    <row r="1" spans="1:8" ht="29.25" customHeight="1" x14ac:dyDescent="0.3">
      <c r="A1" s="13" t="s">
        <v>60</v>
      </c>
      <c r="B1" s="13"/>
      <c r="C1" s="14"/>
      <c r="D1" s="16"/>
      <c r="E1" s="16"/>
      <c r="F1" s="16"/>
      <c r="G1" s="16"/>
      <c r="H1" s="16"/>
    </row>
    <row r="2" spans="1:8" ht="14.25" customHeight="1" x14ac:dyDescent="0.3">
      <c r="A2" s="18"/>
      <c r="B2" s="18"/>
      <c r="C2" s="14"/>
      <c r="D2" s="16"/>
      <c r="E2" s="16"/>
      <c r="F2" s="16"/>
      <c r="G2" s="16"/>
      <c r="H2" s="16"/>
    </row>
    <row r="3" spans="1:8" ht="26.25" customHeight="1" x14ac:dyDescent="0.3">
      <c r="A3" s="84" t="s">
        <v>5</v>
      </c>
      <c r="B3" s="84" t="s">
        <v>6</v>
      </c>
      <c r="C3" s="84" t="s">
        <v>7</v>
      </c>
      <c r="D3" s="92" t="s">
        <v>0</v>
      </c>
      <c r="E3" s="93"/>
      <c r="F3" s="94"/>
      <c r="G3" s="84" t="s">
        <v>4</v>
      </c>
      <c r="H3" s="84" t="s">
        <v>8</v>
      </c>
    </row>
    <row r="4" spans="1:8" ht="32.25" customHeight="1" x14ac:dyDescent="0.3">
      <c r="A4" s="85"/>
      <c r="B4" s="85"/>
      <c r="C4" s="85"/>
      <c r="D4" s="23" t="s">
        <v>1</v>
      </c>
      <c r="E4" s="23" t="s">
        <v>2</v>
      </c>
      <c r="F4" s="42" t="s">
        <v>3</v>
      </c>
      <c r="G4" s="85"/>
      <c r="H4" s="85"/>
    </row>
    <row r="5" spans="1:8" ht="33.75" customHeight="1" x14ac:dyDescent="0.3">
      <c r="A5" s="21" t="s">
        <v>61</v>
      </c>
      <c r="B5" s="40" t="s">
        <v>104</v>
      </c>
      <c r="C5" s="23">
        <v>180</v>
      </c>
      <c r="D5" s="25">
        <v>3.11</v>
      </c>
      <c r="E5" s="25">
        <v>6.63</v>
      </c>
      <c r="F5" s="25">
        <v>39.64</v>
      </c>
      <c r="G5" s="25">
        <v>230.7</v>
      </c>
      <c r="H5" s="23">
        <v>176</v>
      </c>
    </row>
    <row r="6" spans="1:8" x14ac:dyDescent="0.3">
      <c r="A6" s="21" t="s">
        <v>10</v>
      </c>
      <c r="B6" s="22" t="s">
        <v>54</v>
      </c>
      <c r="C6" s="27">
        <v>40</v>
      </c>
      <c r="D6" s="24">
        <v>2.44</v>
      </c>
      <c r="E6" s="24">
        <v>0.36</v>
      </c>
      <c r="F6" s="24">
        <v>18.559999999999999</v>
      </c>
      <c r="G6" s="24">
        <v>90.4</v>
      </c>
      <c r="H6" s="23"/>
    </row>
    <row r="7" spans="1:8" x14ac:dyDescent="0.3">
      <c r="A7" s="21"/>
      <c r="B7" s="26" t="s">
        <v>72</v>
      </c>
      <c r="C7" s="27">
        <v>10</v>
      </c>
      <c r="D7" s="25">
        <v>2.3199999999999998</v>
      </c>
      <c r="E7" s="25">
        <v>2.95</v>
      </c>
      <c r="F7" s="25">
        <v>2.0699999999999998</v>
      </c>
      <c r="G7" s="24">
        <v>36</v>
      </c>
      <c r="H7" s="23">
        <v>492</v>
      </c>
    </row>
    <row r="8" spans="1:8" x14ac:dyDescent="0.3">
      <c r="A8" s="22"/>
      <c r="B8" s="22" t="s">
        <v>38</v>
      </c>
      <c r="C8" s="23">
        <v>180</v>
      </c>
      <c r="D8" s="24">
        <v>0.06</v>
      </c>
      <c r="E8" s="24">
        <v>8.9999999999999993E-3</v>
      </c>
      <c r="F8" s="24">
        <v>13.8</v>
      </c>
      <c r="G8" s="24">
        <v>55.45</v>
      </c>
      <c r="H8" s="23">
        <v>338</v>
      </c>
    </row>
    <row r="9" spans="1:8" ht="23.25" customHeight="1" x14ac:dyDescent="0.3">
      <c r="A9" s="21" t="s">
        <v>12</v>
      </c>
      <c r="B9" s="22"/>
      <c r="C9" s="23">
        <f>SUM(C5:C8)</f>
        <v>410</v>
      </c>
      <c r="D9" s="19">
        <f>SUM(D5:D8)</f>
        <v>7.9299999999999988</v>
      </c>
      <c r="E9" s="19">
        <f t="shared" ref="E9:G9" si="0">SUM(E5:E8)</f>
        <v>9.9490000000000016</v>
      </c>
      <c r="F9" s="19">
        <f t="shared" si="0"/>
        <v>74.070000000000007</v>
      </c>
      <c r="G9" s="19">
        <f t="shared" si="0"/>
        <v>412.55</v>
      </c>
      <c r="H9" s="23"/>
    </row>
    <row r="10" spans="1:8" ht="24.75" customHeight="1" x14ac:dyDescent="0.3">
      <c r="A10" s="21" t="s">
        <v>13</v>
      </c>
      <c r="B10" s="22" t="s">
        <v>14</v>
      </c>
      <c r="C10" s="23">
        <v>150</v>
      </c>
      <c r="D10" s="19">
        <v>0.75</v>
      </c>
      <c r="E10" s="19">
        <v>0.15</v>
      </c>
      <c r="F10" s="19">
        <v>15.15</v>
      </c>
      <c r="G10" s="19">
        <v>69</v>
      </c>
      <c r="H10" s="23">
        <v>408</v>
      </c>
    </row>
    <row r="11" spans="1:8" x14ac:dyDescent="0.3">
      <c r="A11" s="21" t="s">
        <v>15</v>
      </c>
      <c r="B11" s="22"/>
      <c r="C11" s="23"/>
      <c r="D11" s="19"/>
      <c r="E11" s="19"/>
      <c r="F11" s="19"/>
      <c r="G11" s="19"/>
      <c r="H11" s="23"/>
    </row>
    <row r="12" spans="1:8" x14ac:dyDescent="0.3">
      <c r="A12" s="73"/>
      <c r="B12" s="40" t="s">
        <v>105</v>
      </c>
      <c r="C12" s="23">
        <v>60</v>
      </c>
      <c r="D12" s="24">
        <v>0.66</v>
      </c>
      <c r="E12" s="24">
        <v>0.12</v>
      </c>
      <c r="F12" s="24">
        <v>2.76</v>
      </c>
      <c r="G12" s="24">
        <v>60.2</v>
      </c>
      <c r="H12" s="23">
        <v>308</v>
      </c>
    </row>
    <row r="13" spans="1:8" x14ac:dyDescent="0.3">
      <c r="A13" s="21"/>
      <c r="B13" s="22" t="s">
        <v>58</v>
      </c>
      <c r="C13" s="23">
        <v>180</v>
      </c>
      <c r="D13" s="24">
        <v>1.5</v>
      </c>
      <c r="E13" s="24">
        <v>4.09</v>
      </c>
      <c r="F13" s="24">
        <v>5.16</v>
      </c>
      <c r="G13" s="24">
        <v>63.56</v>
      </c>
      <c r="H13" s="23">
        <v>82</v>
      </c>
    </row>
    <row r="14" spans="1:8" x14ac:dyDescent="0.3">
      <c r="A14" s="21"/>
      <c r="B14" s="22" t="s">
        <v>59</v>
      </c>
      <c r="C14" s="23" t="s">
        <v>63</v>
      </c>
      <c r="D14" s="24">
        <v>21.36</v>
      </c>
      <c r="E14" s="24">
        <v>12.14</v>
      </c>
      <c r="F14" s="24">
        <v>2.2200000000000002</v>
      </c>
      <c r="G14" s="24">
        <v>163.65</v>
      </c>
      <c r="H14" s="23">
        <v>283</v>
      </c>
    </row>
    <row r="15" spans="1:8" x14ac:dyDescent="0.3">
      <c r="A15" s="21"/>
      <c r="B15" s="22" t="s">
        <v>109</v>
      </c>
      <c r="C15" s="23">
        <v>130</v>
      </c>
      <c r="D15" s="24">
        <v>4.18</v>
      </c>
      <c r="E15" s="24">
        <v>4.4000000000000004</v>
      </c>
      <c r="F15" s="24">
        <v>28.86</v>
      </c>
      <c r="G15" s="24">
        <v>167.67</v>
      </c>
      <c r="H15" s="23">
        <v>297</v>
      </c>
    </row>
    <row r="16" spans="1:8" x14ac:dyDescent="0.3">
      <c r="A16" s="21"/>
      <c r="B16" s="22" t="s">
        <v>17</v>
      </c>
      <c r="C16" s="23">
        <v>180</v>
      </c>
      <c r="D16" s="24">
        <v>0.5</v>
      </c>
      <c r="E16" s="24">
        <v>0</v>
      </c>
      <c r="F16" s="24">
        <v>24.66</v>
      </c>
      <c r="G16" s="24">
        <v>100.66</v>
      </c>
      <c r="H16" s="23">
        <v>399</v>
      </c>
    </row>
    <row r="17" spans="1:8" x14ac:dyDescent="0.3">
      <c r="A17" s="21"/>
      <c r="B17" s="22" t="s">
        <v>18</v>
      </c>
      <c r="C17" s="23">
        <v>40</v>
      </c>
      <c r="D17" s="24">
        <v>2.08</v>
      </c>
      <c r="E17" s="24">
        <v>0.4</v>
      </c>
      <c r="F17" s="24">
        <v>13.36</v>
      </c>
      <c r="G17" s="24">
        <v>69.599999999999994</v>
      </c>
      <c r="H17" s="23">
        <v>400</v>
      </c>
    </row>
    <row r="18" spans="1:8" ht="22.5" customHeight="1" x14ac:dyDescent="0.3">
      <c r="A18" s="21" t="s">
        <v>12</v>
      </c>
      <c r="B18" s="22"/>
      <c r="C18" s="23">
        <f>60+180+100+130+180+40</f>
        <v>690</v>
      </c>
      <c r="D18" s="19">
        <f>SUM(D12:D17)</f>
        <v>30.28</v>
      </c>
      <c r="E18" s="19">
        <f t="shared" ref="E18:G18" si="1">SUM(E12:E17)</f>
        <v>21.15</v>
      </c>
      <c r="F18" s="19">
        <f t="shared" si="1"/>
        <v>77.02</v>
      </c>
      <c r="G18" s="19">
        <f t="shared" si="1"/>
        <v>625.34</v>
      </c>
      <c r="H18" s="21"/>
    </row>
    <row r="19" spans="1:8" ht="22.5" customHeight="1" x14ac:dyDescent="0.3">
      <c r="A19" s="21" t="s">
        <v>19</v>
      </c>
      <c r="B19" s="22"/>
      <c r="C19" s="23"/>
      <c r="D19" s="19"/>
      <c r="E19" s="19"/>
      <c r="F19" s="19"/>
      <c r="G19" s="19"/>
      <c r="H19" s="21"/>
    </row>
    <row r="20" spans="1:8" x14ac:dyDescent="0.3">
      <c r="A20" s="73"/>
      <c r="B20" s="22" t="s">
        <v>110</v>
      </c>
      <c r="C20" s="23">
        <v>200</v>
      </c>
      <c r="D20" s="24">
        <v>1.6</v>
      </c>
      <c r="E20" s="24">
        <v>0.6</v>
      </c>
      <c r="F20" s="24">
        <v>9.34</v>
      </c>
      <c r="G20" s="24">
        <v>68</v>
      </c>
      <c r="H20" s="23">
        <v>383</v>
      </c>
    </row>
    <row r="21" spans="1:8" x14ac:dyDescent="0.3">
      <c r="A21" s="21"/>
      <c r="B21" s="22" t="s">
        <v>45</v>
      </c>
      <c r="C21" s="23">
        <v>50</v>
      </c>
      <c r="D21" s="25">
        <v>4.13</v>
      </c>
      <c r="E21" s="25">
        <v>3.29</v>
      </c>
      <c r="F21" s="25">
        <v>52.5</v>
      </c>
      <c r="G21" s="25">
        <v>256.2</v>
      </c>
      <c r="H21" s="23">
        <v>415</v>
      </c>
    </row>
    <row r="22" spans="1:8" s="30" customFormat="1" x14ac:dyDescent="0.3">
      <c r="A22" s="95" t="s">
        <v>12</v>
      </c>
      <c r="B22" s="21"/>
      <c r="C22" s="23">
        <f>SUM(C20:C21)</f>
        <v>250</v>
      </c>
      <c r="D22" s="19">
        <f>SUM(D20:D21)</f>
        <v>5.73</v>
      </c>
      <c r="E22" s="19">
        <f t="shared" ref="E22:G22" si="2">SUM(E20:E21)</f>
        <v>3.89</v>
      </c>
      <c r="F22" s="19">
        <f t="shared" si="2"/>
        <v>61.84</v>
      </c>
      <c r="G22" s="19">
        <f t="shared" si="2"/>
        <v>324.2</v>
      </c>
      <c r="H22" s="23"/>
    </row>
    <row r="23" spans="1:8" s="30" customFormat="1" ht="24" customHeight="1" x14ac:dyDescent="0.3">
      <c r="A23" s="21" t="s">
        <v>21</v>
      </c>
      <c r="B23" s="21"/>
      <c r="C23" s="23">
        <f>C9+C10+C18+C22</f>
        <v>1500</v>
      </c>
      <c r="D23" s="19">
        <f>D9+D10+D18+D22</f>
        <v>44.69</v>
      </c>
      <c r="E23" s="19">
        <v>45.09</v>
      </c>
      <c r="F23" s="19">
        <v>198.71</v>
      </c>
      <c r="G23" s="19">
        <v>1330.54</v>
      </c>
      <c r="H23" s="23"/>
    </row>
    <row r="24" spans="1:8" x14ac:dyDescent="0.3">
      <c r="A24" s="30"/>
      <c r="H24" s="31"/>
    </row>
    <row r="25" spans="1:8" x14ac:dyDescent="0.3">
      <c r="A25" s="30"/>
      <c r="B25" s="31"/>
      <c r="D25" s="32"/>
      <c r="E25" s="32"/>
      <c r="F25" s="32"/>
      <c r="G25" s="32"/>
      <c r="H25" s="31"/>
    </row>
    <row r="26" spans="1:8" x14ac:dyDescent="0.3">
      <c r="A26" s="30"/>
      <c r="B26" s="31"/>
      <c r="C26" s="50"/>
      <c r="D26" s="72"/>
      <c r="E26" s="72"/>
      <c r="F26" s="72"/>
      <c r="G26" s="72"/>
      <c r="H26" s="31"/>
    </row>
    <row r="27" spans="1:8" x14ac:dyDescent="0.3">
      <c r="A27" s="30"/>
      <c r="B27" s="31"/>
      <c r="C27" s="50"/>
      <c r="D27" s="72"/>
      <c r="E27" s="72"/>
      <c r="F27" s="72"/>
      <c r="G27" s="72"/>
      <c r="H27" s="31"/>
    </row>
    <row r="28" spans="1:8" x14ac:dyDescent="0.3">
      <c r="A28" s="30"/>
      <c r="B28" s="71"/>
      <c r="C28" s="47"/>
      <c r="D28" s="72"/>
      <c r="E28" s="72"/>
      <c r="F28" s="72"/>
      <c r="G28" s="72"/>
      <c r="H28" s="31"/>
    </row>
    <row r="29" spans="1:8" x14ac:dyDescent="0.3">
      <c r="B29" s="38"/>
      <c r="C29" s="47"/>
      <c r="D29" s="72"/>
      <c r="E29" s="72"/>
      <c r="F29" s="72"/>
      <c r="G29" s="72"/>
      <c r="H29" s="31"/>
    </row>
    <row r="30" spans="1:8" x14ac:dyDescent="0.3">
      <c r="H30" s="31"/>
    </row>
    <row r="35" spans="1:1" x14ac:dyDescent="0.3">
      <c r="A35" s="38"/>
    </row>
    <row r="36" spans="1:1" x14ac:dyDescent="0.3">
      <c r="A36" s="38"/>
    </row>
    <row r="37" spans="1:1" x14ac:dyDescent="0.3">
      <c r="A37" s="38"/>
    </row>
    <row r="38" spans="1:1" x14ac:dyDescent="0.3">
      <c r="A38" s="38"/>
    </row>
    <row r="39" spans="1:1" x14ac:dyDescent="0.3">
      <c r="A39" s="38"/>
    </row>
    <row r="40" spans="1:1" x14ac:dyDescent="0.3">
      <c r="A40" s="38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H25"/>
    </sheetView>
  </sheetViews>
  <sheetFormatPr defaultRowHeight="18.75" x14ac:dyDescent="0.3"/>
  <cols>
    <col min="1" max="1" width="21" style="17" customWidth="1"/>
    <col min="2" max="2" width="46.5703125" style="17" customWidth="1"/>
    <col min="3" max="3" width="10.42578125" style="31" bestFit="1" customWidth="1"/>
    <col min="4" max="5" width="12" style="32" customWidth="1"/>
    <col min="6" max="6" width="11" style="32" customWidth="1"/>
    <col min="7" max="7" width="14.42578125" style="32" customWidth="1"/>
    <col min="8" max="8" width="14.7109375" style="33" customWidth="1"/>
    <col min="9" max="16384" width="9.140625" style="17"/>
  </cols>
  <sheetData>
    <row r="1" spans="1:16" x14ac:dyDescent="0.3">
      <c r="A1" s="13" t="s">
        <v>60</v>
      </c>
      <c r="B1" s="13"/>
      <c r="C1" s="14"/>
      <c r="D1" s="15"/>
      <c r="E1" s="15"/>
      <c r="F1" s="15"/>
      <c r="G1" s="15"/>
      <c r="H1" s="16"/>
    </row>
    <row r="2" spans="1:16" x14ac:dyDescent="0.3">
      <c r="A2" s="18"/>
      <c r="B2" s="18"/>
      <c r="C2" s="14"/>
      <c r="D2" s="15"/>
      <c r="E2" s="15"/>
      <c r="F2" s="15"/>
      <c r="G2" s="15"/>
      <c r="H2" s="16"/>
    </row>
    <row r="3" spans="1:16" ht="26.25" customHeight="1" x14ac:dyDescent="0.3">
      <c r="A3" s="84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16" ht="32.25" customHeight="1" x14ac:dyDescent="0.3">
      <c r="A4" s="85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16" x14ac:dyDescent="0.3">
      <c r="A5" s="21" t="s">
        <v>22</v>
      </c>
      <c r="B5" s="22"/>
      <c r="C5" s="23"/>
      <c r="D5" s="24"/>
      <c r="E5" s="24"/>
      <c r="F5" s="24"/>
      <c r="G5" s="24"/>
      <c r="H5" s="25"/>
    </row>
    <row r="6" spans="1:16" x14ac:dyDescent="0.3">
      <c r="A6" s="21" t="s">
        <v>10</v>
      </c>
      <c r="B6" s="22" t="s">
        <v>88</v>
      </c>
      <c r="C6" s="23">
        <v>200</v>
      </c>
      <c r="D6" s="24">
        <v>4.76</v>
      </c>
      <c r="E6" s="24">
        <v>1.76</v>
      </c>
      <c r="F6" s="24">
        <v>15.32</v>
      </c>
      <c r="G6" s="24">
        <v>78.22</v>
      </c>
      <c r="H6" s="23">
        <v>85</v>
      </c>
      <c r="J6" s="51"/>
      <c r="K6" s="52"/>
      <c r="L6" s="48"/>
      <c r="M6" s="48"/>
      <c r="N6" s="48"/>
      <c r="O6" s="48"/>
      <c r="P6" s="52"/>
    </row>
    <row r="7" spans="1:16" x14ac:dyDescent="0.3">
      <c r="A7" s="22"/>
      <c r="B7" s="26" t="s">
        <v>74</v>
      </c>
      <c r="C7" s="27">
        <v>5</v>
      </c>
      <c r="D7" s="24">
        <v>0.02</v>
      </c>
      <c r="E7" s="24">
        <v>3.9</v>
      </c>
      <c r="F7" s="24">
        <v>0.03</v>
      </c>
      <c r="G7" s="24">
        <v>22.5</v>
      </c>
      <c r="H7" s="23">
        <v>495</v>
      </c>
      <c r="J7" s="51"/>
      <c r="K7" s="52"/>
      <c r="L7" s="48"/>
      <c r="M7" s="48"/>
      <c r="N7" s="48"/>
      <c r="O7" s="48"/>
      <c r="P7" s="52"/>
    </row>
    <row r="8" spans="1:16" x14ac:dyDescent="0.3">
      <c r="A8" s="22"/>
      <c r="B8" s="22" t="s">
        <v>54</v>
      </c>
      <c r="C8" s="27">
        <v>40</v>
      </c>
      <c r="D8" s="24">
        <v>2.44</v>
      </c>
      <c r="E8" s="24">
        <v>0.36</v>
      </c>
      <c r="F8" s="24">
        <v>18.559999999999999</v>
      </c>
      <c r="G8" s="24">
        <v>90.4</v>
      </c>
      <c r="H8" s="23">
        <v>383</v>
      </c>
      <c r="J8" s="53"/>
      <c r="K8" s="54"/>
      <c r="L8" s="48"/>
      <c r="M8" s="48"/>
      <c r="N8" s="48"/>
      <c r="O8" s="48"/>
      <c r="P8" s="52"/>
    </row>
    <row r="9" spans="1:16" x14ac:dyDescent="0.3">
      <c r="A9" s="22"/>
      <c r="B9" s="22" t="s">
        <v>38</v>
      </c>
      <c r="C9" s="23">
        <v>180</v>
      </c>
      <c r="D9" s="24">
        <v>0.06</v>
      </c>
      <c r="E9" s="24">
        <v>8.9999999999999993E-3</v>
      </c>
      <c r="F9" s="24">
        <v>13.8</v>
      </c>
      <c r="G9" s="24">
        <v>55.45</v>
      </c>
      <c r="H9" s="23">
        <v>338</v>
      </c>
      <c r="J9" s="51"/>
      <c r="K9" s="52"/>
      <c r="L9" s="48"/>
      <c r="M9" s="48"/>
      <c r="N9" s="48"/>
      <c r="O9" s="48"/>
      <c r="P9" s="52"/>
    </row>
    <row r="10" spans="1:16" ht="25.5" customHeight="1" x14ac:dyDescent="0.3">
      <c r="A10" s="21" t="s">
        <v>12</v>
      </c>
      <c r="B10" s="18"/>
      <c r="C10" s="23">
        <f>SUM(C6:C9)</f>
        <v>425</v>
      </c>
      <c r="D10" s="19">
        <f>SUM(D6:D9)</f>
        <v>7.2799999999999985</v>
      </c>
      <c r="E10" s="19">
        <f t="shared" ref="E10:G10" si="0">SUM(E6:E9)</f>
        <v>6.0290000000000008</v>
      </c>
      <c r="F10" s="19">
        <f t="shared" si="0"/>
        <v>47.709999999999994</v>
      </c>
      <c r="G10" s="19">
        <f t="shared" si="0"/>
        <v>246.57</v>
      </c>
      <c r="H10" s="23"/>
    </row>
    <row r="11" spans="1:16" ht="24.75" customHeight="1" x14ac:dyDescent="0.3">
      <c r="A11" s="21" t="s">
        <v>13</v>
      </c>
      <c r="B11" s="22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16" ht="18.75" customHeight="1" x14ac:dyDescent="0.3">
      <c r="A12" s="21" t="s">
        <v>102</v>
      </c>
      <c r="B12" s="22"/>
      <c r="C12" s="23"/>
      <c r="D12" s="19"/>
      <c r="E12" s="19"/>
      <c r="F12" s="19"/>
      <c r="G12" s="19"/>
      <c r="H12" s="23"/>
    </row>
    <row r="13" spans="1:16" x14ac:dyDescent="0.3">
      <c r="A13" s="22"/>
      <c r="B13" s="22" t="s">
        <v>100</v>
      </c>
      <c r="C13" s="23">
        <v>60</v>
      </c>
      <c r="D13" s="24">
        <v>1.51</v>
      </c>
      <c r="E13" s="24">
        <v>5.47</v>
      </c>
      <c r="F13" s="24">
        <v>4.3099999999999996</v>
      </c>
      <c r="G13" s="24">
        <v>72.05</v>
      </c>
      <c r="H13" s="23">
        <v>28</v>
      </c>
    </row>
    <row r="14" spans="1:16" x14ac:dyDescent="0.3">
      <c r="A14" s="22"/>
      <c r="B14" s="22" t="s">
        <v>25</v>
      </c>
      <c r="C14" s="23">
        <v>180</v>
      </c>
      <c r="D14" s="24">
        <v>1.81</v>
      </c>
      <c r="E14" s="24">
        <v>2.2999999999999998</v>
      </c>
      <c r="F14" s="24">
        <v>6.94</v>
      </c>
      <c r="G14" s="24">
        <v>55.64</v>
      </c>
      <c r="H14" s="23">
        <v>69</v>
      </c>
    </row>
    <row r="15" spans="1:16" x14ac:dyDescent="0.3">
      <c r="A15" s="21"/>
      <c r="B15" s="22" t="s">
        <v>75</v>
      </c>
      <c r="C15" s="23">
        <v>130</v>
      </c>
      <c r="D15" s="24">
        <v>3.4</v>
      </c>
      <c r="E15" s="24">
        <v>4.2</v>
      </c>
      <c r="F15" s="24">
        <v>9.14</v>
      </c>
      <c r="G15" s="24">
        <v>87.98</v>
      </c>
      <c r="H15" s="23">
        <v>311</v>
      </c>
    </row>
    <row r="16" spans="1:16" x14ac:dyDescent="0.3">
      <c r="A16" s="21"/>
      <c r="B16" s="22" t="s">
        <v>76</v>
      </c>
      <c r="C16" s="23">
        <v>70</v>
      </c>
      <c r="D16" s="24">
        <v>10.43</v>
      </c>
      <c r="E16" s="24">
        <v>8.7200000000000006</v>
      </c>
      <c r="F16" s="24">
        <v>13.81</v>
      </c>
      <c r="G16" s="24">
        <v>175.44</v>
      </c>
      <c r="H16" s="23">
        <v>255</v>
      </c>
    </row>
    <row r="17" spans="1:15" x14ac:dyDescent="0.3">
      <c r="A17" s="21"/>
      <c r="B17" s="22" t="s">
        <v>26</v>
      </c>
      <c r="C17" s="23">
        <v>180</v>
      </c>
      <c r="D17" s="24">
        <v>0.23</v>
      </c>
      <c r="E17" s="24">
        <v>0.19</v>
      </c>
      <c r="F17" s="24">
        <v>22.82</v>
      </c>
      <c r="G17" s="24">
        <v>93.87</v>
      </c>
      <c r="H17" s="23">
        <v>400</v>
      </c>
      <c r="I17" s="51"/>
      <c r="J17" s="52"/>
      <c r="K17" s="48"/>
      <c r="L17" s="48"/>
      <c r="M17" s="48"/>
      <c r="N17" s="48"/>
      <c r="O17" s="52"/>
    </row>
    <row r="18" spans="1:15" x14ac:dyDescent="0.3">
      <c r="A18" s="21"/>
      <c r="B18" s="22" t="s">
        <v>18</v>
      </c>
      <c r="C18" s="23">
        <v>40</v>
      </c>
      <c r="D18" s="24">
        <v>2.08</v>
      </c>
      <c r="E18" s="24">
        <v>0.4</v>
      </c>
      <c r="F18" s="24">
        <v>13.36</v>
      </c>
      <c r="G18" s="24">
        <v>69.599999999999994</v>
      </c>
      <c r="H18" s="23"/>
    </row>
    <row r="19" spans="1:15" ht="27.75" customHeight="1" x14ac:dyDescent="0.3">
      <c r="A19" s="21" t="s">
        <v>12</v>
      </c>
      <c r="B19" s="22"/>
      <c r="C19" s="23">
        <f>SUM(C13:C18)</f>
        <v>660</v>
      </c>
      <c r="D19" s="19">
        <f>SUM(D13:D18)</f>
        <v>19.46</v>
      </c>
      <c r="E19" s="19">
        <f t="shared" ref="E19:G19" si="1">SUM(E13:E18)</f>
        <v>21.279999999999998</v>
      </c>
      <c r="F19" s="19">
        <f t="shared" si="1"/>
        <v>70.38</v>
      </c>
      <c r="G19" s="19">
        <f t="shared" si="1"/>
        <v>554.58000000000004</v>
      </c>
      <c r="H19" s="23"/>
    </row>
    <row r="20" spans="1:15" x14ac:dyDescent="0.3">
      <c r="A20" s="21" t="s">
        <v>19</v>
      </c>
      <c r="B20" s="22"/>
      <c r="C20" s="23"/>
      <c r="D20" s="19"/>
      <c r="E20" s="19"/>
      <c r="F20" s="19"/>
      <c r="G20" s="19"/>
      <c r="H20" s="23"/>
    </row>
    <row r="21" spans="1:15" x14ac:dyDescent="0.3">
      <c r="A21" s="22"/>
      <c r="B21" s="22" t="s">
        <v>27</v>
      </c>
      <c r="C21" s="23">
        <v>60</v>
      </c>
      <c r="D21" s="24">
        <v>4.1900000000000004</v>
      </c>
      <c r="E21" s="24">
        <v>4.7</v>
      </c>
      <c r="F21" s="24">
        <v>33.9</v>
      </c>
      <c r="G21" s="24">
        <v>193.4</v>
      </c>
      <c r="H21" s="23">
        <v>428</v>
      </c>
    </row>
    <row r="22" spans="1:15" x14ac:dyDescent="0.3">
      <c r="A22" s="21"/>
      <c r="B22" s="22" t="s">
        <v>77</v>
      </c>
      <c r="C22" s="23">
        <v>200</v>
      </c>
      <c r="D22" s="24">
        <v>5</v>
      </c>
      <c r="E22" s="24">
        <v>4.76</v>
      </c>
      <c r="F22" s="24">
        <v>14.3</v>
      </c>
      <c r="G22" s="24">
        <v>156.6</v>
      </c>
      <c r="H22" s="23">
        <v>406</v>
      </c>
    </row>
    <row r="23" spans="1:15" s="30" customFormat="1" x14ac:dyDescent="0.3">
      <c r="A23" s="21" t="s">
        <v>12</v>
      </c>
      <c r="B23" s="21"/>
      <c r="C23" s="23">
        <f>SUM(C21:C22)</f>
        <v>260</v>
      </c>
      <c r="D23" s="19">
        <f>SUM(D21:D22)</f>
        <v>9.1900000000000013</v>
      </c>
      <c r="E23" s="19">
        <f>SUM(E21:E22)</f>
        <v>9.4600000000000009</v>
      </c>
      <c r="F23" s="19">
        <f>SUM(F21:F22)</f>
        <v>48.2</v>
      </c>
      <c r="G23" s="19">
        <f>SUM(G21:G22)</f>
        <v>350</v>
      </c>
      <c r="H23" s="23"/>
    </row>
    <row r="24" spans="1:15" s="30" customFormat="1" ht="27" customHeight="1" x14ac:dyDescent="0.3">
      <c r="A24" s="21" t="s">
        <v>21</v>
      </c>
      <c r="B24" s="21"/>
      <c r="C24" s="23">
        <f>C10+C11+C19+C23</f>
        <v>1495</v>
      </c>
      <c r="D24" s="19">
        <v>43.83</v>
      </c>
      <c r="E24" s="19">
        <v>46.87</v>
      </c>
      <c r="F24" s="19">
        <v>159.91</v>
      </c>
      <c r="G24" s="19">
        <v>1380.77</v>
      </c>
      <c r="H24" s="23"/>
    </row>
    <row r="25" spans="1:15" x14ac:dyDescent="0.3">
      <c r="A25" s="13"/>
      <c r="B25" s="18"/>
      <c r="C25" s="14"/>
      <c r="D25" s="15"/>
      <c r="E25" s="15"/>
      <c r="F25" s="15"/>
      <c r="G25" s="15"/>
      <c r="H25" s="14"/>
    </row>
    <row r="26" spans="1:15" x14ac:dyDescent="0.3">
      <c r="A26" s="30"/>
      <c r="H26" s="31"/>
    </row>
    <row r="27" spans="1:15" x14ac:dyDescent="0.3">
      <c r="A27" s="30"/>
      <c r="H27" s="31"/>
    </row>
    <row r="28" spans="1:15" x14ac:dyDescent="0.3">
      <c r="A28" s="30"/>
      <c r="H28" s="31"/>
    </row>
    <row r="29" spans="1:15" x14ac:dyDescent="0.3">
      <c r="A29" s="30"/>
      <c r="H29" s="31"/>
    </row>
    <row r="30" spans="1:15" x14ac:dyDescent="0.3">
      <c r="H30" s="31"/>
    </row>
    <row r="31" spans="1:15" x14ac:dyDescent="0.3">
      <c r="H31" s="31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workbookViewId="0">
      <selection activeCell="C10" sqref="C10"/>
    </sheetView>
  </sheetViews>
  <sheetFormatPr defaultRowHeight="15.75" x14ac:dyDescent="0.25"/>
  <cols>
    <col min="1" max="1" width="19.42578125" style="3" customWidth="1"/>
    <col min="2" max="2" width="32.28515625" style="3" customWidth="1"/>
    <col min="3" max="3" width="10.42578125" style="5" bestFit="1" customWidth="1"/>
    <col min="4" max="5" width="12" style="7" customWidth="1"/>
    <col min="6" max="6" width="11" style="7" customWidth="1"/>
    <col min="7" max="7" width="14" style="7" customWidth="1"/>
    <col min="8" max="8" width="14.7109375" style="4" customWidth="1"/>
    <col min="9" max="24" width="9.140625" style="3"/>
  </cols>
  <sheetData>
    <row r="1" spans="1:8" ht="14.25" customHeight="1" x14ac:dyDescent="0.3">
      <c r="A1" s="13" t="s">
        <v>60</v>
      </c>
      <c r="B1" s="13"/>
      <c r="C1" s="14"/>
      <c r="D1" s="15"/>
      <c r="E1" s="15"/>
      <c r="F1" s="15"/>
      <c r="G1" s="15"/>
      <c r="H1" s="16"/>
    </row>
    <row r="2" spans="1:8" ht="8.25" customHeight="1" x14ac:dyDescent="0.3">
      <c r="A2" s="18"/>
      <c r="B2" s="18"/>
      <c r="C2" s="14"/>
      <c r="D2" s="15"/>
      <c r="E2" s="15"/>
      <c r="F2" s="15"/>
      <c r="G2" s="15"/>
      <c r="H2" s="16"/>
    </row>
    <row r="3" spans="1:8" ht="26.25" customHeight="1" x14ac:dyDescent="0.25">
      <c r="A3" s="91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8" ht="27" customHeight="1" x14ac:dyDescent="0.3">
      <c r="A4" s="91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8" ht="18.75" customHeight="1" x14ac:dyDescent="0.3">
      <c r="A5" s="21" t="s">
        <v>39</v>
      </c>
      <c r="B5" s="82"/>
      <c r="C5" s="82"/>
      <c r="D5" s="19"/>
      <c r="E5" s="19"/>
      <c r="F5" s="20"/>
      <c r="G5" s="83"/>
      <c r="H5" s="82"/>
    </row>
    <row r="6" spans="1:8" ht="18.75" x14ac:dyDescent="0.3">
      <c r="A6" s="22"/>
      <c r="B6" s="22" t="s">
        <v>28</v>
      </c>
      <c r="C6" s="23">
        <v>180</v>
      </c>
      <c r="D6" s="24">
        <v>18.75</v>
      </c>
      <c r="E6" s="24">
        <v>5.49</v>
      </c>
      <c r="F6" s="24">
        <v>42.7</v>
      </c>
      <c r="G6" s="24">
        <v>313.64999999999998</v>
      </c>
      <c r="H6" s="23">
        <v>195</v>
      </c>
    </row>
    <row r="7" spans="1:8" ht="18.75" x14ac:dyDescent="0.3">
      <c r="A7" s="21" t="s">
        <v>10</v>
      </c>
      <c r="B7" s="22" t="s">
        <v>29</v>
      </c>
      <c r="C7" s="23">
        <v>20</v>
      </c>
      <c r="D7" s="24">
        <v>0.49</v>
      </c>
      <c r="E7" s="24">
        <v>0.67</v>
      </c>
      <c r="F7" s="24">
        <v>2.95</v>
      </c>
      <c r="G7" s="24">
        <v>19.8</v>
      </c>
      <c r="H7" s="23">
        <v>338</v>
      </c>
    </row>
    <row r="8" spans="1:8" ht="18.75" x14ac:dyDescent="0.3">
      <c r="A8" s="22"/>
      <c r="B8" s="22" t="s">
        <v>54</v>
      </c>
      <c r="C8" s="23">
        <v>40</v>
      </c>
      <c r="D8" s="24">
        <v>2.44</v>
      </c>
      <c r="E8" s="24">
        <v>0.36</v>
      </c>
      <c r="F8" s="24">
        <v>18.559999999999999</v>
      </c>
      <c r="G8" s="24">
        <v>90.4</v>
      </c>
      <c r="H8" s="23"/>
    </row>
    <row r="9" spans="1:8" ht="18.75" x14ac:dyDescent="0.3">
      <c r="A9" s="22"/>
      <c r="B9" s="26" t="s">
        <v>78</v>
      </c>
      <c r="C9" s="23">
        <v>180</v>
      </c>
      <c r="D9" s="24">
        <v>0.11</v>
      </c>
      <c r="E9" s="24">
        <v>0</v>
      </c>
      <c r="F9" s="24">
        <v>13.9</v>
      </c>
      <c r="G9" s="24">
        <v>56.02</v>
      </c>
      <c r="H9" s="23">
        <v>381</v>
      </c>
    </row>
    <row r="10" spans="1:8" ht="22.5" customHeight="1" x14ac:dyDescent="0.3">
      <c r="A10" s="21" t="s">
        <v>12</v>
      </c>
      <c r="B10" s="21"/>
      <c r="C10" s="23">
        <f>SUM(C6:C9)</f>
        <v>420</v>
      </c>
      <c r="D10" s="19">
        <f>SUM(D6:D9)</f>
        <v>21.79</v>
      </c>
      <c r="E10" s="19">
        <f t="shared" ref="E10:G10" si="0">SUM(E6:E9)</f>
        <v>6.5200000000000005</v>
      </c>
      <c r="F10" s="19">
        <f t="shared" si="0"/>
        <v>78.110000000000014</v>
      </c>
      <c r="G10" s="19">
        <f t="shared" si="0"/>
        <v>479.87</v>
      </c>
      <c r="H10" s="23"/>
    </row>
    <row r="11" spans="1:8" ht="24.75" customHeight="1" x14ac:dyDescent="0.3">
      <c r="A11" s="21" t="s">
        <v>13</v>
      </c>
      <c r="B11" s="22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8" ht="17.25" customHeight="1" x14ac:dyDescent="0.3">
      <c r="A12" s="21" t="s">
        <v>15</v>
      </c>
      <c r="B12" s="22"/>
      <c r="C12" s="23"/>
      <c r="D12" s="19"/>
      <c r="E12" s="19"/>
      <c r="F12" s="19"/>
      <c r="G12" s="19"/>
      <c r="H12" s="23"/>
    </row>
    <row r="13" spans="1:8" ht="18.75" x14ac:dyDescent="0.3">
      <c r="A13" s="22"/>
      <c r="B13" s="22" t="s">
        <v>69</v>
      </c>
      <c r="C13" s="23">
        <v>60</v>
      </c>
      <c r="D13" s="24">
        <v>5.76</v>
      </c>
      <c r="E13" s="24">
        <v>6.66</v>
      </c>
      <c r="F13" s="24">
        <v>5.76</v>
      </c>
      <c r="G13" s="24">
        <v>82.2</v>
      </c>
      <c r="H13" s="23"/>
    </row>
    <row r="14" spans="1:8" s="3" customFormat="1" ht="18.75" x14ac:dyDescent="0.3">
      <c r="A14" s="21"/>
      <c r="B14" s="22" t="s">
        <v>62</v>
      </c>
      <c r="C14" s="23">
        <v>15</v>
      </c>
      <c r="D14" s="24">
        <v>3.84</v>
      </c>
      <c r="E14" s="24">
        <v>2.78</v>
      </c>
      <c r="F14" s="24">
        <v>0.09</v>
      </c>
      <c r="G14" s="24">
        <v>40.799999999999997</v>
      </c>
      <c r="H14" s="23">
        <v>156</v>
      </c>
    </row>
    <row r="15" spans="1:8" s="3" customFormat="1" ht="18.75" x14ac:dyDescent="0.3">
      <c r="A15" s="21"/>
      <c r="B15" s="22" t="s">
        <v>31</v>
      </c>
      <c r="C15" s="23">
        <v>180</v>
      </c>
      <c r="D15" s="24">
        <v>0.84</v>
      </c>
      <c r="E15" s="24">
        <v>3.96</v>
      </c>
      <c r="F15" s="24">
        <v>4</v>
      </c>
      <c r="G15" s="24">
        <v>55.02</v>
      </c>
      <c r="H15" s="23">
        <v>60</v>
      </c>
    </row>
    <row r="16" spans="1:8" s="3" customFormat="1" ht="18.75" x14ac:dyDescent="0.3">
      <c r="A16" s="21"/>
      <c r="B16" s="22" t="s">
        <v>64</v>
      </c>
      <c r="C16" s="23">
        <v>70</v>
      </c>
      <c r="D16" s="24">
        <v>9.6999999999999993</v>
      </c>
      <c r="E16" s="24">
        <v>3.6</v>
      </c>
      <c r="F16" s="24">
        <v>14</v>
      </c>
      <c r="G16" s="24">
        <v>127.2</v>
      </c>
      <c r="H16" s="23">
        <v>226</v>
      </c>
    </row>
    <row r="17" spans="1:24" s="3" customFormat="1" ht="18.75" x14ac:dyDescent="0.3">
      <c r="A17" s="21"/>
      <c r="B17" s="22" t="s">
        <v>65</v>
      </c>
      <c r="C17" s="23">
        <v>30</v>
      </c>
      <c r="D17" s="24">
        <v>0.1</v>
      </c>
      <c r="E17" s="24">
        <v>0.82</v>
      </c>
      <c r="F17" s="24">
        <v>1.05</v>
      </c>
      <c r="G17" s="24">
        <v>12</v>
      </c>
      <c r="H17" s="23">
        <v>354</v>
      </c>
    </row>
    <row r="18" spans="1:24" s="3" customFormat="1" ht="18.75" x14ac:dyDescent="0.3">
      <c r="A18" s="21"/>
      <c r="B18" s="22" t="s">
        <v>32</v>
      </c>
      <c r="C18" s="23">
        <v>130</v>
      </c>
      <c r="D18" s="24">
        <v>1.77</v>
      </c>
      <c r="E18" s="24">
        <v>4.34</v>
      </c>
      <c r="F18" s="24">
        <v>18.170000000000002</v>
      </c>
      <c r="G18" s="24">
        <v>118.85</v>
      </c>
      <c r="H18" s="23">
        <v>317</v>
      </c>
    </row>
    <row r="19" spans="1:24" s="3" customFormat="1" ht="18.75" x14ac:dyDescent="0.3">
      <c r="A19" s="21"/>
      <c r="B19" s="22" t="s">
        <v>17</v>
      </c>
      <c r="C19" s="23">
        <v>180</v>
      </c>
      <c r="D19" s="24">
        <v>0.5</v>
      </c>
      <c r="E19" s="24">
        <v>0</v>
      </c>
      <c r="F19" s="24">
        <v>24.66</v>
      </c>
      <c r="G19" s="24">
        <v>100.66</v>
      </c>
      <c r="H19" s="23">
        <v>399</v>
      </c>
    </row>
    <row r="20" spans="1:24" s="3" customFormat="1" ht="18.75" x14ac:dyDescent="0.3">
      <c r="A20" s="21"/>
      <c r="B20" s="22" t="s">
        <v>18</v>
      </c>
      <c r="C20" s="23">
        <v>40</v>
      </c>
      <c r="D20" s="24">
        <v>2.08</v>
      </c>
      <c r="E20" s="24">
        <v>0.4</v>
      </c>
      <c r="F20" s="24">
        <v>13.36</v>
      </c>
      <c r="G20" s="24">
        <v>69.599999999999994</v>
      </c>
      <c r="H20" s="23">
        <v>400</v>
      </c>
    </row>
    <row r="21" spans="1:24" s="3" customFormat="1" ht="17.25" customHeight="1" x14ac:dyDescent="0.3">
      <c r="A21" s="21" t="s">
        <v>12</v>
      </c>
      <c r="B21" s="22"/>
      <c r="C21" s="23">
        <f>SUM(C13:C20)</f>
        <v>705</v>
      </c>
      <c r="D21" s="19">
        <f>SUM(D13:D20)</f>
        <v>24.590000000000003</v>
      </c>
      <c r="E21" s="19">
        <f t="shared" ref="E21:G21" si="1">SUM(E13:E20)</f>
        <v>22.56</v>
      </c>
      <c r="F21" s="19">
        <f t="shared" si="1"/>
        <v>81.09</v>
      </c>
      <c r="G21" s="19">
        <f t="shared" si="1"/>
        <v>606.33000000000004</v>
      </c>
      <c r="H21" s="23"/>
    </row>
    <row r="22" spans="1:24" ht="15.75" customHeight="1" x14ac:dyDescent="0.3">
      <c r="A22" s="21" t="s">
        <v>19</v>
      </c>
      <c r="B22" s="22"/>
      <c r="C22" s="23"/>
      <c r="D22" s="24"/>
      <c r="E22" s="24"/>
      <c r="F22" s="24"/>
      <c r="G22" s="24"/>
      <c r="H22" s="23"/>
    </row>
    <row r="23" spans="1:24" ht="18" customHeight="1" x14ac:dyDescent="0.3">
      <c r="A23" s="21"/>
      <c r="B23" s="22" t="s">
        <v>33</v>
      </c>
      <c r="C23" s="23">
        <v>50</v>
      </c>
      <c r="D23" s="24">
        <v>2.9</v>
      </c>
      <c r="E23" s="24">
        <v>5.4</v>
      </c>
      <c r="F23" s="24">
        <v>8.9</v>
      </c>
      <c r="G23" s="24">
        <v>42.5</v>
      </c>
      <c r="H23" s="23"/>
    </row>
    <row r="24" spans="1:24" ht="18.75" x14ac:dyDescent="0.3">
      <c r="A24" s="21"/>
      <c r="B24" s="22" t="s">
        <v>34</v>
      </c>
      <c r="C24" s="23">
        <v>200</v>
      </c>
      <c r="D24" s="24">
        <v>5.04</v>
      </c>
      <c r="E24" s="24">
        <v>3.94</v>
      </c>
      <c r="F24" s="24">
        <v>7.36</v>
      </c>
      <c r="G24" s="24">
        <v>85.07</v>
      </c>
      <c r="H24" s="23">
        <v>406</v>
      </c>
    </row>
    <row r="25" spans="1:24" ht="18.75" x14ac:dyDescent="0.3">
      <c r="A25" s="21"/>
      <c r="B25" s="22" t="s">
        <v>103</v>
      </c>
      <c r="C25" s="23">
        <v>100</v>
      </c>
      <c r="D25" s="24">
        <v>0.4</v>
      </c>
      <c r="E25" s="24">
        <v>0.4</v>
      </c>
      <c r="F25" s="24">
        <v>10.4</v>
      </c>
      <c r="G25" s="24">
        <v>45</v>
      </c>
      <c r="H25" s="23">
        <v>90</v>
      </c>
    </row>
    <row r="26" spans="1:24" s="1" customFormat="1" ht="18.75" x14ac:dyDescent="0.3">
      <c r="A26" s="21" t="s">
        <v>12</v>
      </c>
      <c r="B26" s="21"/>
      <c r="C26" s="23">
        <f>SUM(C23:C25)</f>
        <v>350</v>
      </c>
      <c r="D26" s="19">
        <f>SUM(D23:D24)</f>
        <v>7.9399999999999995</v>
      </c>
      <c r="E26" s="19">
        <f>SUM(E23:E24)</f>
        <v>9.34</v>
      </c>
      <c r="F26" s="19">
        <f>SUM(F23:F24)</f>
        <v>16.260000000000002</v>
      </c>
      <c r="G26" s="19">
        <f>SUM(G23:G24)</f>
        <v>127.57</v>
      </c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ht="18.75" customHeight="1" x14ac:dyDescent="0.3">
      <c r="A27" s="21" t="s">
        <v>21</v>
      </c>
      <c r="B27" s="21"/>
      <c r="C27" s="23">
        <f>C10+C11+C21+C26</f>
        <v>1625</v>
      </c>
      <c r="D27" s="19">
        <v>49.83</v>
      </c>
      <c r="E27" s="19">
        <v>48.52</v>
      </c>
      <c r="F27" s="19">
        <f>F10+F11+F21+F26</f>
        <v>190.61</v>
      </c>
      <c r="G27" s="19">
        <v>1400.07</v>
      </c>
      <c r="H27" s="2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H28" s="5"/>
    </row>
    <row r="29" spans="1:24" x14ac:dyDescent="0.25">
      <c r="A29" s="2"/>
      <c r="H29" s="5"/>
    </row>
    <row r="30" spans="1:24" x14ac:dyDescent="0.25">
      <c r="A30" s="2"/>
      <c r="H30" s="5"/>
    </row>
    <row r="31" spans="1:24" x14ac:dyDescent="0.25">
      <c r="A31" s="2"/>
      <c r="H31" s="5"/>
    </row>
    <row r="32" spans="1:24" x14ac:dyDescent="0.25">
      <c r="A32" s="2"/>
      <c r="H32" s="5"/>
    </row>
    <row r="33" spans="1:8" x14ac:dyDescent="0.25">
      <c r="H33" s="5"/>
    </row>
    <row r="34" spans="1:8" x14ac:dyDescent="0.25">
      <c r="H34" s="5"/>
    </row>
    <row r="39" spans="1:8" x14ac:dyDescent="0.25">
      <c r="A39" s="6"/>
    </row>
    <row r="40" spans="1:8" x14ac:dyDescent="0.25">
      <c r="A40" s="6"/>
    </row>
    <row r="41" spans="1:8" x14ac:dyDescent="0.25">
      <c r="A41" s="6"/>
    </row>
    <row r="42" spans="1:8" x14ac:dyDescent="0.25">
      <c r="A42" s="6"/>
    </row>
    <row r="43" spans="1:8" x14ac:dyDescent="0.25">
      <c r="A43" s="6"/>
    </row>
    <row r="44" spans="1:8" x14ac:dyDescent="0.25">
      <c r="A44" s="6"/>
    </row>
  </sheetData>
  <mergeCells count="6">
    <mergeCell ref="H3:H4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9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B15" sqref="B15"/>
    </sheetView>
  </sheetViews>
  <sheetFormatPr defaultRowHeight="18.75" x14ac:dyDescent="0.3"/>
  <cols>
    <col min="1" max="1" width="19.7109375" style="17" customWidth="1"/>
    <col min="2" max="2" width="57.140625" style="17" customWidth="1"/>
    <col min="3" max="3" width="10.42578125" style="31" bestFit="1" customWidth="1"/>
    <col min="4" max="4" width="12.85546875" style="32" customWidth="1"/>
    <col min="5" max="5" width="12.42578125" style="32" customWidth="1"/>
    <col min="6" max="6" width="12.28515625" style="32" customWidth="1"/>
    <col min="7" max="7" width="13.5703125" style="32" customWidth="1"/>
    <col min="8" max="8" width="15.140625" style="33" customWidth="1"/>
    <col min="9" max="16384" width="9.140625" style="17"/>
  </cols>
  <sheetData>
    <row r="1" spans="1:8" ht="26.25" customHeight="1" x14ac:dyDescent="0.3">
      <c r="A1" s="13" t="s">
        <v>60</v>
      </c>
      <c r="B1" s="13"/>
      <c r="C1" s="14"/>
      <c r="D1" s="15"/>
      <c r="E1" s="15"/>
      <c r="F1" s="15"/>
      <c r="G1" s="15"/>
      <c r="H1" s="16"/>
    </row>
    <row r="2" spans="1:8" ht="21" customHeight="1" x14ac:dyDescent="0.3">
      <c r="A2" s="18"/>
      <c r="B2" s="18"/>
      <c r="C2" s="14"/>
      <c r="D2" s="15"/>
      <c r="E2" s="15"/>
      <c r="F2" s="15"/>
      <c r="G2" s="15"/>
      <c r="H2" s="16"/>
    </row>
    <row r="3" spans="1:8" ht="26.25" customHeight="1" x14ac:dyDescent="0.3">
      <c r="A3" s="91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8" ht="32.25" customHeight="1" x14ac:dyDescent="0.3">
      <c r="A4" s="91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8" ht="23.25" customHeight="1" x14ac:dyDescent="0.3">
      <c r="A5" s="21" t="s">
        <v>40</v>
      </c>
      <c r="B5" s="22"/>
      <c r="C5" s="23"/>
      <c r="D5" s="24"/>
      <c r="E5" s="24"/>
      <c r="F5" s="24"/>
      <c r="G5" s="24"/>
      <c r="H5" s="25"/>
    </row>
    <row r="6" spans="1:8" ht="34.5" customHeight="1" x14ac:dyDescent="0.3">
      <c r="A6" s="21"/>
      <c r="B6" s="40" t="s">
        <v>104</v>
      </c>
      <c r="C6" s="23">
        <v>180</v>
      </c>
      <c r="D6" s="24">
        <v>3.11</v>
      </c>
      <c r="E6" s="24">
        <v>6.63</v>
      </c>
      <c r="F6" s="24">
        <v>39.64</v>
      </c>
      <c r="G6" s="24">
        <v>230.7</v>
      </c>
      <c r="H6" s="23">
        <v>188</v>
      </c>
    </row>
    <row r="7" spans="1:8" x14ac:dyDescent="0.3">
      <c r="A7" s="21" t="s">
        <v>10</v>
      </c>
      <c r="B7" s="22" t="s">
        <v>54</v>
      </c>
      <c r="C7" s="96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</row>
    <row r="8" spans="1:8" x14ac:dyDescent="0.3">
      <c r="A8" s="21"/>
      <c r="B8" s="22" t="s">
        <v>72</v>
      </c>
      <c r="C8" s="27">
        <v>10</v>
      </c>
      <c r="D8" s="24">
        <v>2.34</v>
      </c>
      <c r="E8" s="24">
        <v>3</v>
      </c>
      <c r="F8" s="24">
        <v>0</v>
      </c>
      <c r="G8" s="24">
        <v>2.8</v>
      </c>
      <c r="H8" s="23">
        <v>492</v>
      </c>
    </row>
    <row r="9" spans="1:8" x14ac:dyDescent="0.3">
      <c r="A9" s="22"/>
      <c r="B9" s="22" t="s">
        <v>24</v>
      </c>
      <c r="C9" s="23">
        <v>180</v>
      </c>
      <c r="D9" s="24">
        <v>2.67</v>
      </c>
      <c r="E9" s="24">
        <v>0.04</v>
      </c>
      <c r="F9" s="24">
        <v>17.82</v>
      </c>
      <c r="G9" s="24">
        <v>81.5</v>
      </c>
      <c r="H9" s="23">
        <v>391</v>
      </c>
    </row>
    <row r="10" spans="1:8" ht="24.75" customHeight="1" x14ac:dyDescent="0.3">
      <c r="A10" s="21" t="s">
        <v>12</v>
      </c>
      <c r="B10" s="21"/>
      <c r="C10" s="23">
        <f>SUM(C6:C9)</f>
        <v>410</v>
      </c>
      <c r="D10" s="19">
        <f>SUM(D6:D9)</f>
        <v>10.559999999999999</v>
      </c>
      <c r="E10" s="19">
        <f>SUM(E6:E9)</f>
        <v>10.029999999999999</v>
      </c>
      <c r="F10" s="19">
        <f>SUM(F6:F9)</f>
        <v>76.02000000000001</v>
      </c>
      <c r="G10" s="19">
        <v>305.39999999999998</v>
      </c>
      <c r="H10" s="23"/>
    </row>
    <row r="11" spans="1:8" ht="27" customHeight="1" x14ac:dyDescent="0.3">
      <c r="A11" s="21" t="s">
        <v>13</v>
      </c>
      <c r="B11" s="21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8" ht="21.75" customHeight="1" x14ac:dyDescent="0.3">
      <c r="A12" s="21" t="s">
        <v>15</v>
      </c>
      <c r="B12" s="22"/>
      <c r="C12" s="23"/>
      <c r="D12" s="19"/>
      <c r="E12" s="19"/>
      <c r="F12" s="19"/>
      <c r="G12" s="19"/>
      <c r="H12" s="23"/>
    </row>
    <row r="13" spans="1:8" ht="18" customHeight="1" x14ac:dyDescent="0.3">
      <c r="A13" s="22"/>
      <c r="B13" s="22" t="s">
        <v>70</v>
      </c>
      <c r="C13" s="23">
        <v>60</v>
      </c>
      <c r="D13" s="24">
        <v>0.57999999999999996</v>
      </c>
      <c r="E13" s="25">
        <v>2.77</v>
      </c>
      <c r="F13" s="25">
        <v>1.85</v>
      </c>
      <c r="G13" s="25">
        <v>34.619999999999997</v>
      </c>
      <c r="H13" s="23">
        <v>14</v>
      </c>
    </row>
    <row r="14" spans="1:8" ht="18" customHeight="1" x14ac:dyDescent="0.3">
      <c r="A14" s="21"/>
      <c r="B14" s="22" t="s">
        <v>36</v>
      </c>
      <c r="C14" s="23">
        <v>180</v>
      </c>
      <c r="D14" s="25">
        <v>1.76</v>
      </c>
      <c r="E14" s="25">
        <v>4.32</v>
      </c>
      <c r="F14" s="25">
        <v>10.94</v>
      </c>
      <c r="G14" s="25">
        <v>89.71</v>
      </c>
      <c r="H14" s="23">
        <v>64</v>
      </c>
    </row>
    <row r="15" spans="1:8" x14ac:dyDescent="0.3">
      <c r="A15" s="21"/>
      <c r="B15" s="26" t="s">
        <v>111</v>
      </c>
      <c r="C15" s="23">
        <v>70</v>
      </c>
      <c r="D15" s="25">
        <v>10.43</v>
      </c>
      <c r="E15" s="25">
        <v>9.7200000000000006</v>
      </c>
      <c r="F15" s="25">
        <v>13.81</v>
      </c>
      <c r="G15" s="25">
        <v>175.44</v>
      </c>
      <c r="H15" s="23">
        <v>255</v>
      </c>
    </row>
    <row r="16" spans="1:8" x14ac:dyDescent="0.3">
      <c r="A16" s="21"/>
      <c r="B16" s="22" t="s">
        <v>65</v>
      </c>
      <c r="C16" s="23">
        <v>20</v>
      </c>
      <c r="D16" s="24">
        <v>0.1</v>
      </c>
      <c r="E16" s="24">
        <v>0.82</v>
      </c>
      <c r="F16" s="24">
        <v>1.05</v>
      </c>
      <c r="G16" s="24">
        <v>12</v>
      </c>
      <c r="H16" s="23">
        <v>354</v>
      </c>
    </row>
    <row r="17" spans="1:8" x14ac:dyDescent="0.3">
      <c r="A17" s="21"/>
      <c r="B17" s="22" t="s">
        <v>37</v>
      </c>
      <c r="C17" s="23">
        <v>130</v>
      </c>
      <c r="D17" s="25">
        <v>5.76</v>
      </c>
      <c r="E17" s="25">
        <v>4.59</v>
      </c>
      <c r="F17" s="25">
        <v>27.11</v>
      </c>
      <c r="G17" s="25">
        <v>162.87</v>
      </c>
      <c r="H17" s="23">
        <v>306</v>
      </c>
    </row>
    <row r="18" spans="1:8" x14ac:dyDescent="0.3">
      <c r="A18" s="21"/>
      <c r="B18" s="22" t="s">
        <v>57</v>
      </c>
      <c r="C18" s="23">
        <v>180</v>
      </c>
      <c r="D18" s="25">
        <v>0.23</v>
      </c>
      <c r="E18" s="25">
        <v>0.19</v>
      </c>
      <c r="F18" s="25">
        <v>22.82</v>
      </c>
      <c r="G18" s="25">
        <v>93.87</v>
      </c>
      <c r="H18" s="23">
        <v>400</v>
      </c>
    </row>
    <row r="19" spans="1:8" x14ac:dyDescent="0.3">
      <c r="A19" s="21"/>
      <c r="B19" s="22" t="s">
        <v>18</v>
      </c>
      <c r="C19" s="23">
        <v>40</v>
      </c>
      <c r="D19" s="24">
        <v>2.08</v>
      </c>
      <c r="E19" s="24">
        <v>0.4</v>
      </c>
      <c r="F19" s="24">
        <v>13.36</v>
      </c>
      <c r="G19" s="24">
        <v>69.599999999999994</v>
      </c>
      <c r="H19" s="23"/>
    </row>
    <row r="20" spans="1:8" x14ac:dyDescent="0.3">
      <c r="A20" s="21" t="s">
        <v>12</v>
      </c>
      <c r="B20" s="22"/>
      <c r="C20" s="23">
        <f>SUM(C13:C19)</f>
        <v>680</v>
      </c>
      <c r="D20" s="19">
        <f>SUM(D13:D19)</f>
        <v>20.939999999999998</v>
      </c>
      <c r="E20" s="19">
        <f t="shared" ref="E20:F20" si="0">SUM(E13:E19)</f>
        <v>22.810000000000002</v>
      </c>
      <c r="F20" s="19">
        <f t="shared" si="0"/>
        <v>90.940000000000012</v>
      </c>
      <c r="G20" s="19">
        <f>SUM(G13:G19)</f>
        <v>638.11</v>
      </c>
      <c r="H20" s="23"/>
    </row>
    <row r="21" spans="1:8" x14ac:dyDescent="0.3">
      <c r="A21" s="21" t="s">
        <v>19</v>
      </c>
      <c r="B21" s="22"/>
      <c r="C21" s="23"/>
      <c r="D21" s="22"/>
      <c r="E21" s="22"/>
      <c r="F21" s="22"/>
      <c r="G21" s="22"/>
      <c r="H21" s="22"/>
    </row>
    <row r="22" spans="1:8" x14ac:dyDescent="0.3">
      <c r="A22" s="22"/>
      <c r="B22" s="26" t="s">
        <v>81</v>
      </c>
      <c r="C22" s="23">
        <v>60</v>
      </c>
      <c r="D22" s="24">
        <v>4.3499999999999996</v>
      </c>
      <c r="E22" s="24">
        <v>3</v>
      </c>
      <c r="F22" s="24">
        <v>36.78</v>
      </c>
      <c r="G22" s="24">
        <v>193.52</v>
      </c>
      <c r="H22" s="23">
        <v>436</v>
      </c>
    </row>
    <row r="23" spans="1:8" x14ac:dyDescent="0.3">
      <c r="A23" s="21"/>
      <c r="B23" s="97" t="s">
        <v>106</v>
      </c>
      <c r="C23" s="23">
        <v>200</v>
      </c>
      <c r="D23" s="24">
        <v>5</v>
      </c>
      <c r="E23" s="24">
        <v>5.2</v>
      </c>
      <c r="F23" s="24">
        <v>9.07</v>
      </c>
      <c r="G23" s="24">
        <v>108.11</v>
      </c>
      <c r="H23" s="23">
        <v>405</v>
      </c>
    </row>
    <row r="24" spans="1:8" s="30" customFormat="1" ht="27.75" customHeight="1" x14ac:dyDescent="0.3">
      <c r="A24" s="21" t="s">
        <v>12</v>
      </c>
      <c r="B24" s="21"/>
      <c r="C24" s="23">
        <f>SUM(C22:C23)</f>
        <v>260</v>
      </c>
      <c r="D24" s="19">
        <f>SUM(D22:D23)</f>
        <v>9.35</v>
      </c>
      <c r="E24" s="19">
        <f>SUM(E22:E23)</f>
        <v>8.1999999999999993</v>
      </c>
      <c r="F24" s="19">
        <f>SUM(F22:F23)</f>
        <v>45.85</v>
      </c>
      <c r="G24" s="19">
        <f>SUM(G22:G23)</f>
        <v>301.63</v>
      </c>
      <c r="H24" s="23"/>
    </row>
    <row r="25" spans="1:8" s="30" customFormat="1" ht="33" customHeight="1" x14ac:dyDescent="0.3">
      <c r="A25" s="21" t="s">
        <v>21</v>
      </c>
      <c r="B25" s="21"/>
      <c r="C25" s="23">
        <f>C10+C11+C20+C24</f>
        <v>1500</v>
      </c>
      <c r="D25" s="19">
        <f>D10+D11+D20+D24</f>
        <v>41.6</v>
      </c>
      <c r="E25" s="19">
        <f t="shared" ref="E25:G25" si="1">E10+E11+E20+E24</f>
        <v>41.19</v>
      </c>
      <c r="F25" s="19">
        <f t="shared" si="1"/>
        <v>227.96</v>
      </c>
      <c r="G25" s="19">
        <f t="shared" si="1"/>
        <v>1314.1399999999999</v>
      </c>
      <c r="H25" s="23"/>
    </row>
    <row r="26" spans="1:8" x14ac:dyDescent="0.3">
      <c r="A26" s="13"/>
      <c r="B26" s="18"/>
      <c r="C26" s="14"/>
      <c r="D26" s="15"/>
      <c r="E26" s="15"/>
      <c r="F26" s="15"/>
      <c r="G26" s="15"/>
      <c r="H26" s="14"/>
    </row>
    <row r="27" spans="1:8" x14ac:dyDescent="0.3">
      <c r="A27" s="30"/>
      <c r="B27" s="38"/>
      <c r="C27" s="47"/>
      <c r="D27" s="48"/>
      <c r="E27" s="49"/>
      <c r="F27" s="49"/>
      <c r="G27" s="49"/>
      <c r="H27" s="47"/>
    </row>
    <row r="28" spans="1:8" s="44" customFormat="1" x14ac:dyDescent="0.3">
      <c r="A28" s="43"/>
      <c r="B28" s="55"/>
      <c r="C28" s="56"/>
      <c r="D28" s="57"/>
      <c r="E28" s="57"/>
      <c r="F28" s="57"/>
      <c r="G28" s="57"/>
      <c r="H28" s="56"/>
    </row>
    <row r="29" spans="1:8" s="44" customFormat="1" x14ac:dyDescent="0.3">
      <c r="A29" s="43"/>
      <c r="B29" s="55"/>
      <c r="C29" s="56"/>
      <c r="D29" s="57"/>
      <c r="E29" s="57"/>
      <c r="F29" s="57"/>
      <c r="G29" s="57"/>
      <c r="H29" s="56"/>
    </row>
    <row r="30" spans="1:8" s="44" customFormat="1" x14ac:dyDescent="0.3">
      <c r="A30" s="43"/>
      <c r="B30" s="55"/>
      <c r="C30" s="56"/>
      <c r="D30" s="58"/>
      <c r="E30" s="58"/>
      <c r="F30" s="58"/>
      <c r="G30" s="58"/>
      <c r="H30" s="56"/>
    </row>
    <row r="31" spans="1:8" s="44" customFormat="1" x14ac:dyDescent="0.3">
      <c r="B31" s="55"/>
      <c r="C31" s="56"/>
      <c r="D31" s="57"/>
      <c r="E31" s="57"/>
      <c r="F31" s="57"/>
      <c r="G31" s="57"/>
      <c r="H31" s="56"/>
    </row>
    <row r="32" spans="1:8" x14ac:dyDescent="0.3">
      <c r="B32" s="38"/>
      <c r="C32" s="47"/>
      <c r="D32" s="49"/>
      <c r="E32" s="49"/>
      <c r="F32" s="49"/>
      <c r="G32" s="49"/>
      <c r="H32" s="47"/>
    </row>
    <row r="33" spans="1:8" x14ac:dyDescent="0.3">
      <c r="B33" s="38"/>
      <c r="C33" s="47"/>
      <c r="D33" s="49"/>
      <c r="E33" s="49"/>
      <c r="F33" s="49"/>
      <c r="G33" s="49"/>
      <c r="H33" s="47"/>
    </row>
    <row r="34" spans="1:8" x14ac:dyDescent="0.3">
      <c r="B34" s="38"/>
      <c r="C34" s="47"/>
      <c r="D34" s="50"/>
      <c r="E34" s="50"/>
      <c r="F34" s="50"/>
      <c r="G34" s="50"/>
      <c r="H34" s="47"/>
    </row>
    <row r="37" spans="1:8" x14ac:dyDescent="0.3">
      <c r="A37" s="38"/>
    </row>
    <row r="38" spans="1:8" x14ac:dyDescent="0.3">
      <c r="A38" s="38"/>
    </row>
    <row r="39" spans="1:8" x14ac:dyDescent="0.3">
      <c r="A39" s="38"/>
    </row>
    <row r="40" spans="1:8" x14ac:dyDescent="0.3">
      <c r="A40" s="38"/>
    </row>
    <row r="41" spans="1:8" x14ac:dyDescent="0.3">
      <c r="A41" s="38"/>
    </row>
    <row r="42" spans="1:8" x14ac:dyDescent="0.3">
      <c r="A42" s="38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scale="9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opLeftCell="A19" workbookViewId="0">
      <selection activeCell="G15" sqref="G15"/>
    </sheetView>
  </sheetViews>
  <sheetFormatPr defaultRowHeight="15.75" x14ac:dyDescent="0.25"/>
  <cols>
    <col min="1" max="1" width="18.85546875" style="3" customWidth="1"/>
    <col min="2" max="2" width="40.5703125" style="3" customWidth="1"/>
    <col min="3" max="3" width="10.42578125" style="5" bestFit="1" customWidth="1"/>
    <col min="4" max="5" width="13.28515625" style="7" customWidth="1"/>
    <col min="6" max="6" width="11.85546875" style="7" customWidth="1"/>
    <col min="7" max="7" width="17.42578125" style="7" customWidth="1"/>
    <col min="8" max="8" width="14.140625" style="4" customWidth="1"/>
    <col min="9" max="24" width="9.140625" style="3"/>
  </cols>
  <sheetData>
    <row r="1" spans="1:16" ht="18.75" x14ac:dyDescent="0.3">
      <c r="A1" s="13" t="s">
        <v>60</v>
      </c>
      <c r="B1" s="13"/>
      <c r="C1" s="14"/>
      <c r="D1" s="15"/>
      <c r="E1" s="15"/>
      <c r="F1" s="15"/>
      <c r="G1" s="15"/>
      <c r="H1" s="16"/>
    </row>
    <row r="2" spans="1:16" ht="18.75" x14ac:dyDescent="0.3">
      <c r="A2" s="18"/>
      <c r="B2" s="18"/>
      <c r="C2" s="14"/>
      <c r="D2" s="15"/>
      <c r="E2" s="15"/>
      <c r="F2" s="15"/>
      <c r="G2" s="15"/>
      <c r="H2" s="16"/>
    </row>
    <row r="3" spans="1:16" ht="26.25" customHeight="1" x14ac:dyDescent="0.25">
      <c r="A3" s="91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16" ht="32.25" customHeight="1" x14ac:dyDescent="0.3">
      <c r="A4" s="91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16" ht="18.75" x14ac:dyDescent="0.3">
      <c r="A5" s="21" t="s">
        <v>41</v>
      </c>
      <c r="B5" s="22"/>
      <c r="C5" s="23"/>
      <c r="D5" s="24"/>
      <c r="E5" s="24"/>
      <c r="F5" s="24"/>
      <c r="G5" s="24"/>
      <c r="H5" s="23"/>
      <c r="J5" s="75"/>
      <c r="K5" s="75"/>
      <c r="L5" s="75"/>
      <c r="M5" s="75"/>
      <c r="N5" s="75"/>
      <c r="O5" s="75"/>
      <c r="P5" s="75"/>
    </row>
    <row r="6" spans="1:16" ht="18.75" x14ac:dyDescent="0.3">
      <c r="A6" s="21" t="s">
        <v>10</v>
      </c>
      <c r="B6" s="22" t="s">
        <v>66</v>
      </c>
      <c r="C6" s="23">
        <v>150</v>
      </c>
      <c r="D6" s="24">
        <v>10.43</v>
      </c>
      <c r="E6" s="24">
        <v>19.149999999999999</v>
      </c>
      <c r="F6" s="24">
        <v>2.8</v>
      </c>
      <c r="G6" s="24">
        <v>197.23</v>
      </c>
      <c r="H6" s="23">
        <v>188</v>
      </c>
      <c r="J6" s="76"/>
      <c r="K6" s="77"/>
      <c r="L6" s="64"/>
      <c r="M6" s="64"/>
      <c r="N6" s="64"/>
      <c r="O6" s="64"/>
      <c r="P6" s="77"/>
    </row>
    <row r="7" spans="1:16" ht="18.75" x14ac:dyDescent="0.3">
      <c r="A7" s="22"/>
      <c r="B7" s="26" t="s">
        <v>54</v>
      </c>
      <c r="C7" s="27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  <c r="J7" s="76"/>
      <c r="K7" s="77"/>
      <c r="L7" s="64"/>
      <c r="M7" s="64"/>
      <c r="N7" s="64"/>
      <c r="O7" s="64"/>
      <c r="P7" s="77"/>
    </row>
    <row r="8" spans="1:16" ht="18.75" x14ac:dyDescent="0.3">
      <c r="A8" s="22"/>
      <c r="B8" s="22" t="s">
        <v>72</v>
      </c>
      <c r="C8" s="27">
        <v>10</v>
      </c>
      <c r="D8" s="24">
        <v>2.34</v>
      </c>
      <c r="E8" s="24">
        <v>3</v>
      </c>
      <c r="F8" s="24">
        <v>0</v>
      </c>
      <c r="G8" s="24">
        <v>2.8</v>
      </c>
      <c r="H8" s="23">
        <v>492</v>
      </c>
      <c r="J8" s="76"/>
      <c r="K8" s="78"/>
      <c r="L8" s="64"/>
      <c r="M8" s="64"/>
      <c r="N8" s="64"/>
      <c r="O8" s="64"/>
      <c r="P8" s="77"/>
    </row>
    <row r="9" spans="1:16" ht="18.75" x14ac:dyDescent="0.3">
      <c r="A9" s="22"/>
      <c r="B9" s="22" t="s">
        <v>11</v>
      </c>
      <c r="C9" s="23">
        <v>180</v>
      </c>
      <c r="D9" s="24">
        <v>1.19</v>
      </c>
      <c r="E9" s="24">
        <v>0.02</v>
      </c>
      <c r="F9" s="24">
        <v>14.18</v>
      </c>
      <c r="G9" s="24">
        <v>61.65</v>
      </c>
      <c r="H9" s="23">
        <v>384</v>
      </c>
      <c r="J9" s="76"/>
      <c r="K9" s="77"/>
      <c r="L9" s="64"/>
      <c r="M9" s="64"/>
      <c r="N9" s="64"/>
      <c r="O9" s="64"/>
      <c r="P9" s="77"/>
    </row>
    <row r="10" spans="1:16" ht="18.75" x14ac:dyDescent="0.3">
      <c r="A10" s="21" t="s">
        <v>12</v>
      </c>
      <c r="B10" s="18"/>
      <c r="C10" s="23">
        <v>380</v>
      </c>
      <c r="D10" s="19">
        <f>SUM(D6:D9)</f>
        <v>16.399999999999999</v>
      </c>
      <c r="E10" s="19">
        <v>22.529999999999998</v>
      </c>
      <c r="F10" s="19">
        <v>35.54</v>
      </c>
      <c r="G10" s="19">
        <f>SUM(G6:G9)</f>
        <v>352.08</v>
      </c>
      <c r="H10" s="23"/>
      <c r="J10" s="79"/>
      <c r="K10" s="77"/>
      <c r="L10" s="80"/>
      <c r="M10" s="80"/>
      <c r="N10" s="80"/>
      <c r="O10" s="80"/>
      <c r="P10" s="77"/>
    </row>
    <row r="11" spans="1:16" ht="27" customHeight="1" x14ac:dyDescent="0.3">
      <c r="A11" s="21" t="s">
        <v>13</v>
      </c>
      <c r="B11" s="22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  <c r="J11" s="75"/>
      <c r="K11" s="75"/>
      <c r="L11" s="75"/>
      <c r="M11" s="75"/>
      <c r="N11" s="75"/>
      <c r="O11" s="75"/>
      <c r="P11" s="75"/>
    </row>
    <row r="12" spans="1:16" ht="18.75" customHeight="1" x14ac:dyDescent="0.3">
      <c r="A12" s="21" t="s">
        <v>15</v>
      </c>
      <c r="B12" s="22"/>
      <c r="C12" s="23"/>
      <c r="D12" s="19"/>
      <c r="E12" s="19"/>
      <c r="F12" s="19"/>
      <c r="G12" s="19"/>
      <c r="H12" s="23"/>
    </row>
    <row r="13" spans="1:16" ht="24.75" customHeight="1" x14ac:dyDescent="0.3">
      <c r="A13" s="22"/>
      <c r="B13" s="40" t="s">
        <v>71</v>
      </c>
      <c r="C13" s="23">
        <v>60</v>
      </c>
      <c r="D13" s="24">
        <v>0.48</v>
      </c>
      <c r="E13" s="24">
        <v>0.06</v>
      </c>
      <c r="F13" s="24">
        <v>1.98</v>
      </c>
      <c r="G13" s="24">
        <v>10.38</v>
      </c>
      <c r="H13" s="23">
        <v>308</v>
      </c>
    </row>
    <row r="14" spans="1:16" ht="18.75" customHeight="1" x14ac:dyDescent="0.3">
      <c r="A14" s="22"/>
      <c r="B14" s="22" t="s">
        <v>62</v>
      </c>
      <c r="C14" s="23">
        <v>15</v>
      </c>
      <c r="D14" s="24">
        <v>3.84</v>
      </c>
      <c r="E14" s="24">
        <v>2.78</v>
      </c>
      <c r="F14" s="24">
        <v>0.09</v>
      </c>
      <c r="G14" s="24">
        <v>40.799999999999997</v>
      </c>
      <c r="H14" s="23">
        <v>156</v>
      </c>
    </row>
    <row r="15" spans="1:16" s="3" customFormat="1" ht="18.75" x14ac:dyDescent="0.3">
      <c r="A15" s="21"/>
      <c r="B15" s="22" t="s">
        <v>47</v>
      </c>
      <c r="C15" s="23">
        <v>180</v>
      </c>
      <c r="D15" s="24">
        <v>4.2</v>
      </c>
      <c r="E15" s="24">
        <v>3.02</v>
      </c>
      <c r="F15" s="24">
        <v>11.3</v>
      </c>
      <c r="G15" s="24">
        <v>89</v>
      </c>
      <c r="H15" s="23">
        <v>67</v>
      </c>
    </row>
    <row r="16" spans="1:16" s="3" customFormat="1" ht="18.75" x14ac:dyDescent="0.3">
      <c r="A16" s="21"/>
      <c r="B16" s="22" t="s">
        <v>48</v>
      </c>
      <c r="C16" s="23">
        <v>30</v>
      </c>
      <c r="D16" s="24">
        <v>3.11</v>
      </c>
      <c r="E16" s="24">
        <v>0.4</v>
      </c>
      <c r="F16" s="24">
        <v>17.5</v>
      </c>
      <c r="G16" s="24">
        <v>78.47</v>
      </c>
      <c r="H16" s="23">
        <v>58</v>
      </c>
    </row>
    <row r="17" spans="1:24" s="3" customFormat="1" ht="18.75" x14ac:dyDescent="0.3">
      <c r="A17" s="21"/>
      <c r="B17" s="22" t="s">
        <v>43</v>
      </c>
      <c r="C17" s="23" t="s">
        <v>63</v>
      </c>
      <c r="D17" s="24" t="s">
        <v>94</v>
      </c>
      <c r="E17" s="24" t="s">
        <v>95</v>
      </c>
      <c r="F17" s="24" t="s">
        <v>96</v>
      </c>
      <c r="G17" s="24" t="s">
        <v>97</v>
      </c>
      <c r="H17" s="23" t="s">
        <v>98</v>
      </c>
    </row>
    <row r="18" spans="1:24" s="3" customFormat="1" ht="18.75" x14ac:dyDescent="0.3">
      <c r="A18" s="21"/>
      <c r="B18" s="22" t="s">
        <v>44</v>
      </c>
      <c r="C18" s="23">
        <v>150</v>
      </c>
      <c r="D18" s="24">
        <v>3.63</v>
      </c>
      <c r="E18" s="24">
        <v>5.09</v>
      </c>
      <c r="F18" s="24">
        <v>33.299999999999997</v>
      </c>
      <c r="G18" s="24">
        <v>153.47</v>
      </c>
      <c r="H18" s="23">
        <v>303</v>
      </c>
    </row>
    <row r="19" spans="1:24" s="3" customFormat="1" ht="18.75" x14ac:dyDescent="0.3">
      <c r="A19" s="21"/>
      <c r="B19" s="22" t="s">
        <v>17</v>
      </c>
      <c r="C19" s="23">
        <v>180</v>
      </c>
      <c r="D19" s="24">
        <v>0.5</v>
      </c>
      <c r="E19" s="24">
        <v>0</v>
      </c>
      <c r="F19" s="24">
        <v>24.66</v>
      </c>
      <c r="G19" s="24">
        <v>100.66</v>
      </c>
      <c r="H19" s="23">
        <v>399</v>
      </c>
    </row>
    <row r="20" spans="1:24" s="3" customFormat="1" ht="18.75" x14ac:dyDescent="0.3">
      <c r="A20" s="21"/>
      <c r="B20" s="22" t="s">
        <v>18</v>
      </c>
      <c r="C20" s="23">
        <v>40</v>
      </c>
      <c r="D20" s="24">
        <v>2.08</v>
      </c>
      <c r="E20" s="24">
        <v>0.4</v>
      </c>
      <c r="F20" s="24">
        <v>13.36</v>
      </c>
      <c r="G20" s="24">
        <v>69.599999999999994</v>
      </c>
      <c r="H20" s="23">
        <v>400</v>
      </c>
    </row>
    <row r="21" spans="1:24" s="3" customFormat="1" ht="18.75" x14ac:dyDescent="0.3">
      <c r="A21" s="21" t="s">
        <v>12</v>
      </c>
      <c r="B21" s="22"/>
      <c r="C21" s="23">
        <v>620</v>
      </c>
      <c r="D21" s="19">
        <f>22.62+3.84</f>
        <v>26.46</v>
      </c>
      <c r="E21" s="19">
        <f>0.06+3.02+0.4+5.33+2.09+5.09+0.4+2.78</f>
        <v>19.170000000000002</v>
      </c>
      <c r="F21" s="19">
        <f>106.92+0.09</f>
        <v>107.01</v>
      </c>
      <c r="G21" s="19">
        <f>10.38+40.8+89+78.47+95+24.07+153.47+100.33+69.6</f>
        <v>661.12</v>
      </c>
      <c r="H21" s="23"/>
    </row>
    <row r="22" spans="1:24" s="3" customFormat="1" ht="18.75" x14ac:dyDescent="0.3">
      <c r="A22" s="21" t="s">
        <v>19</v>
      </c>
      <c r="B22" s="22"/>
      <c r="C22" s="23"/>
      <c r="D22" s="19"/>
      <c r="E22" s="19"/>
      <c r="F22" s="19"/>
      <c r="G22" s="19"/>
      <c r="H22" s="23"/>
    </row>
    <row r="23" spans="1:24" ht="18.75" x14ac:dyDescent="0.3">
      <c r="A23" s="22"/>
      <c r="B23" s="22" t="s">
        <v>45</v>
      </c>
      <c r="C23" s="23">
        <v>50</v>
      </c>
      <c r="D23" s="24">
        <v>4.13</v>
      </c>
      <c r="E23" s="24">
        <v>3.29</v>
      </c>
      <c r="F23" s="24">
        <v>52.5</v>
      </c>
      <c r="G23" s="24">
        <v>256.2</v>
      </c>
      <c r="H23" s="23">
        <v>415</v>
      </c>
    </row>
    <row r="24" spans="1:24" ht="18.75" x14ac:dyDescent="0.3">
      <c r="A24" s="21"/>
      <c r="B24" s="22" t="s">
        <v>110</v>
      </c>
      <c r="C24" s="23">
        <v>200</v>
      </c>
      <c r="D24" s="24">
        <v>1.6</v>
      </c>
      <c r="E24" s="24">
        <v>0.6</v>
      </c>
      <c r="F24" s="24">
        <v>9.34</v>
      </c>
      <c r="G24" s="24">
        <v>68</v>
      </c>
      <c r="H24" s="23">
        <v>405</v>
      </c>
    </row>
    <row r="25" spans="1:24" ht="18.75" x14ac:dyDescent="0.3">
      <c r="A25" s="21"/>
      <c r="B25" s="22" t="s">
        <v>103</v>
      </c>
      <c r="C25" s="23">
        <v>100</v>
      </c>
      <c r="D25" s="24">
        <v>0.4</v>
      </c>
      <c r="E25" s="24">
        <v>0.4</v>
      </c>
      <c r="F25" s="24">
        <v>10.4</v>
      </c>
      <c r="G25" s="24">
        <v>45</v>
      </c>
      <c r="H25" s="23">
        <v>90</v>
      </c>
    </row>
    <row r="26" spans="1:24" s="1" customFormat="1" ht="18.75" x14ac:dyDescent="0.3">
      <c r="A26" s="21" t="s">
        <v>12</v>
      </c>
      <c r="B26" s="21"/>
      <c r="C26" s="23">
        <f>SUM(C23:C25)</f>
        <v>350</v>
      </c>
      <c r="D26" s="19">
        <f>SUM(D23:D24)</f>
        <v>5.73</v>
      </c>
      <c r="E26" s="19">
        <f>SUM(E23:E24)</f>
        <v>3.89</v>
      </c>
      <c r="F26" s="19">
        <f>SUM(F23:F24)</f>
        <v>61.84</v>
      </c>
      <c r="G26" s="19">
        <f>SUM(G23:G24)</f>
        <v>324.2</v>
      </c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1" customFormat="1" ht="27" customHeight="1" x14ac:dyDescent="0.3">
      <c r="A27" s="21" t="s">
        <v>21</v>
      </c>
      <c r="B27" s="21"/>
      <c r="C27" s="23">
        <f>C10+C11+C21+C26</f>
        <v>1500</v>
      </c>
      <c r="D27" s="19">
        <v>42.09</v>
      </c>
      <c r="E27" s="19">
        <v>49.19</v>
      </c>
      <c r="F27" s="19">
        <f>F10+F11+F21+F26</f>
        <v>219.54</v>
      </c>
      <c r="G27" s="19" t="s">
        <v>112</v>
      </c>
      <c r="H27" s="2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.75" x14ac:dyDescent="0.3">
      <c r="A28" s="13"/>
      <c r="B28" s="18"/>
      <c r="C28" s="14"/>
      <c r="D28" s="15"/>
      <c r="E28" s="15"/>
      <c r="F28" s="15"/>
      <c r="G28" s="15"/>
      <c r="H28" s="14"/>
    </row>
    <row r="29" spans="1:24" x14ac:dyDescent="0.25">
      <c r="A29" s="2"/>
      <c r="H29" s="5"/>
    </row>
    <row r="30" spans="1:24" x14ac:dyDescent="0.25">
      <c r="A30" s="2"/>
      <c r="H30" s="5"/>
    </row>
    <row r="31" spans="1:24" x14ac:dyDescent="0.25">
      <c r="A31" s="2"/>
      <c r="H31" s="5"/>
    </row>
    <row r="32" spans="1:24" x14ac:dyDescent="0.25">
      <c r="A32" s="2"/>
      <c r="H32" s="5"/>
    </row>
    <row r="33" spans="1:8" x14ac:dyDescent="0.25">
      <c r="H33" s="5"/>
    </row>
    <row r="34" spans="1:8" x14ac:dyDescent="0.25">
      <c r="H34" s="5"/>
    </row>
    <row r="39" spans="1:8" x14ac:dyDescent="0.25">
      <c r="A39" s="6"/>
    </row>
    <row r="40" spans="1:8" x14ac:dyDescent="0.25">
      <c r="A40" s="6"/>
    </row>
    <row r="41" spans="1:8" x14ac:dyDescent="0.25">
      <c r="A41" s="6"/>
    </row>
    <row r="42" spans="1:8" x14ac:dyDescent="0.25">
      <c r="A42" s="6"/>
    </row>
    <row r="43" spans="1:8" x14ac:dyDescent="0.25">
      <c r="A43" s="6"/>
    </row>
    <row r="44" spans="1:8" x14ac:dyDescent="0.25">
      <c r="A44" s="6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scale="93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3" workbookViewId="0">
      <selection activeCell="B6" sqref="B6"/>
    </sheetView>
  </sheetViews>
  <sheetFormatPr defaultRowHeight="21" x14ac:dyDescent="0.35"/>
  <cols>
    <col min="1" max="1" width="21.85546875" style="69" customWidth="1"/>
    <col min="2" max="2" width="41.5703125" style="69" customWidth="1"/>
    <col min="3" max="3" width="10.42578125" style="66" bestFit="1" customWidth="1"/>
    <col min="4" max="5" width="12" style="67" customWidth="1"/>
    <col min="6" max="6" width="12.7109375" style="67" customWidth="1"/>
    <col min="7" max="7" width="16" style="67" customWidth="1"/>
    <col min="8" max="8" width="15.7109375" style="68" customWidth="1"/>
    <col min="9" max="9" width="9.140625" style="39"/>
    <col min="10" max="10" width="20.42578125" style="39" customWidth="1"/>
    <col min="11" max="16384" width="9.140625" style="39"/>
  </cols>
  <sheetData>
    <row r="1" spans="1:16" x14ac:dyDescent="0.35">
      <c r="A1" s="13" t="s">
        <v>60</v>
      </c>
      <c r="B1" s="13"/>
      <c r="C1" s="14"/>
      <c r="D1" s="15"/>
      <c r="E1" s="15"/>
      <c r="F1" s="15"/>
      <c r="G1" s="15"/>
      <c r="H1" s="16"/>
    </row>
    <row r="2" spans="1:16" x14ac:dyDescent="0.35">
      <c r="A2" s="18"/>
      <c r="B2" s="18"/>
      <c r="C2" s="14"/>
      <c r="D2" s="15"/>
      <c r="E2" s="15"/>
      <c r="F2" s="15"/>
      <c r="G2" s="15"/>
      <c r="H2" s="16"/>
    </row>
    <row r="3" spans="1:16" ht="26.25" customHeight="1" x14ac:dyDescent="0.35">
      <c r="A3" s="91" t="s">
        <v>5</v>
      </c>
      <c r="B3" s="84" t="s">
        <v>6</v>
      </c>
      <c r="C3" s="84" t="s">
        <v>7</v>
      </c>
      <c r="D3" s="86" t="s">
        <v>0</v>
      </c>
      <c r="E3" s="87"/>
      <c r="F3" s="88"/>
      <c r="G3" s="89" t="s">
        <v>4</v>
      </c>
      <c r="H3" s="84" t="s">
        <v>8</v>
      </c>
    </row>
    <row r="4" spans="1:16" ht="32.25" customHeight="1" x14ac:dyDescent="0.35">
      <c r="A4" s="91"/>
      <c r="B4" s="85"/>
      <c r="C4" s="85"/>
      <c r="D4" s="19" t="s">
        <v>1</v>
      </c>
      <c r="E4" s="19" t="s">
        <v>2</v>
      </c>
      <c r="F4" s="20" t="s">
        <v>3</v>
      </c>
      <c r="G4" s="90"/>
      <c r="H4" s="85"/>
    </row>
    <row r="5" spans="1:16" x14ac:dyDescent="0.35">
      <c r="A5" s="21" t="s">
        <v>46</v>
      </c>
      <c r="B5" s="22"/>
      <c r="C5" s="23"/>
      <c r="D5" s="24"/>
      <c r="E5" s="24"/>
      <c r="F5" s="24"/>
      <c r="G5" s="24"/>
      <c r="H5" s="25"/>
      <c r="I5" s="62"/>
      <c r="J5" s="62"/>
      <c r="K5" s="62"/>
      <c r="L5" s="62"/>
      <c r="M5" s="62"/>
      <c r="N5" s="62"/>
      <c r="O5" s="62"/>
    </row>
    <row r="6" spans="1:16" x14ac:dyDescent="0.35">
      <c r="A6" s="21" t="s">
        <v>10</v>
      </c>
      <c r="B6" s="22" t="s">
        <v>67</v>
      </c>
      <c r="C6" s="23">
        <v>200</v>
      </c>
      <c r="D6" s="25">
        <v>5.12</v>
      </c>
      <c r="E6" s="25">
        <v>4.4800000000000004</v>
      </c>
      <c r="F6" s="25">
        <v>29.01</v>
      </c>
      <c r="G6" s="25">
        <v>176.86</v>
      </c>
      <c r="H6" s="23">
        <v>188</v>
      </c>
      <c r="I6" s="55"/>
      <c r="J6" s="56"/>
      <c r="K6" s="57"/>
      <c r="L6" s="57"/>
      <c r="M6" s="57"/>
      <c r="N6" s="57"/>
      <c r="O6" s="56"/>
    </row>
    <row r="7" spans="1:16" x14ac:dyDescent="0.35">
      <c r="A7" s="22"/>
      <c r="B7" s="22" t="s">
        <v>54</v>
      </c>
      <c r="C7" s="27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  <c r="I7" s="55"/>
      <c r="J7" s="63"/>
      <c r="K7" s="64"/>
      <c r="L7" s="64"/>
      <c r="M7" s="64"/>
      <c r="N7" s="64"/>
      <c r="O7" s="56"/>
    </row>
    <row r="8" spans="1:16" x14ac:dyDescent="0.35">
      <c r="A8" s="22"/>
      <c r="B8" s="26" t="s">
        <v>74</v>
      </c>
      <c r="C8" s="27">
        <v>5</v>
      </c>
      <c r="D8" s="24">
        <v>0.02</v>
      </c>
      <c r="E8" s="24">
        <v>3.9</v>
      </c>
      <c r="F8" s="24">
        <v>0.03</v>
      </c>
      <c r="G8" s="24">
        <v>22.5</v>
      </c>
      <c r="H8" s="23">
        <v>495</v>
      </c>
      <c r="I8" s="55"/>
      <c r="J8" s="63"/>
      <c r="K8" s="64"/>
      <c r="L8" s="64"/>
      <c r="M8" s="64"/>
      <c r="N8" s="64"/>
      <c r="O8" s="56"/>
    </row>
    <row r="9" spans="1:16" x14ac:dyDescent="0.35">
      <c r="A9" s="22"/>
      <c r="B9" s="22" t="s">
        <v>24</v>
      </c>
      <c r="C9" s="27">
        <v>180</v>
      </c>
      <c r="D9" s="24">
        <v>2.35</v>
      </c>
      <c r="E9" s="24">
        <v>0.41</v>
      </c>
      <c r="F9" s="24">
        <v>23.35</v>
      </c>
      <c r="G9" s="24">
        <v>106.46</v>
      </c>
      <c r="H9" s="23">
        <v>387</v>
      </c>
      <c r="I9" s="55"/>
      <c r="J9" s="63"/>
      <c r="K9" s="58"/>
      <c r="L9" s="58"/>
      <c r="M9" s="58"/>
      <c r="N9" s="58"/>
      <c r="O9" s="56"/>
    </row>
    <row r="10" spans="1:16" ht="24.75" customHeight="1" x14ac:dyDescent="0.35">
      <c r="A10" s="21" t="s">
        <v>12</v>
      </c>
      <c r="B10" s="13"/>
      <c r="C10" s="23">
        <f>SUM(C6:C9)</f>
        <v>425</v>
      </c>
      <c r="D10" s="19">
        <f>SUM(D6:D9)</f>
        <v>9.93</v>
      </c>
      <c r="E10" s="19">
        <f t="shared" ref="E10:G10" si="0">SUM(E6:E9)</f>
        <v>9.15</v>
      </c>
      <c r="F10" s="19">
        <f t="shared" si="0"/>
        <v>70.95</v>
      </c>
      <c r="G10" s="19">
        <f t="shared" si="0"/>
        <v>396.21999999999997</v>
      </c>
      <c r="H10" s="23"/>
    </row>
    <row r="11" spans="1:16" x14ac:dyDescent="0.35">
      <c r="A11" s="21" t="s">
        <v>13</v>
      </c>
      <c r="B11" s="22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16" x14ac:dyDescent="0.35">
      <c r="A12" s="21" t="s">
        <v>15</v>
      </c>
      <c r="B12" s="22"/>
      <c r="C12" s="23"/>
      <c r="D12" s="19"/>
      <c r="E12" s="19"/>
      <c r="F12" s="19"/>
      <c r="G12" s="19"/>
      <c r="H12" s="23"/>
    </row>
    <row r="13" spans="1:16" x14ac:dyDescent="0.35">
      <c r="A13" s="22"/>
      <c r="B13" s="22" t="s">
        <v>30</v>
      </c>
      <c r="C13" s="23">
        <v>60</v>
      </c>
      <c r="D13" s="24">
        <v>0.76</v>
      </c>
      <c r="E13" s="24">
        <v>5.49</v>
      </c>
      <c r="F13" s="24">
        <v>4.17</v>
      </c>
      <c r="G13" s="24">
        <v>69.14</v>
      </c>
      <c r="H13" s="23">
        <v>50</v>
      </c>
    </row>
    <row r="14" spans="1:16" ht="39.75" customHeight="1" x14ac:dyDescent="0.35">
      <c r="A14" s="21"/>
      <c r="B14" s="70" t="s">
        <v>42</v>
      </c>
      <c r="C14" s="23" t="s">
        <v>89</v>
      </c>
      <c r="D14" s="24" t="s">
        <v>90</v>
      </c>
      <c r="E14" s="24" t="s">
        <v>91</v>
      </c>
      <c r="F14" s="24" t="s">
        <v>92</v>
      </c>
      <c r="G14" s="24" t="s">
        <v>93</v>
      </c>
      <c r="H14" s="23">
        <v>71</v>
      </c>
      <c r="J14" s="59"/>
      <c r="K14" s="60"/>
      <c r="L14" s="61"/>
      <c r="M14" s="61"/>
      <c r="N14" s="61"/>
      <c r="O14" s="61"/>
      <c r="P14" s="60"/>
    </row>
    <row r="15" spans="1:16" x14ac:dyDescent="0.35">
      <c r="A15" s="21"/>
      <c r="B15" s="22" t="s">
        <v>107</v>
      </c>
      <c r="C15" s="23">
        <v>200</v>
      </c>
      <c r="D15" s="24">
        <v>12.75</v>
      </c>
      <c r="E15" s="24">
        <v>37.19</v>
      </c>
      <c r="F15" s="24">
        <v>13</v>
      </c>
      <c r="G15" s="24">
        <v>417.02</v>
      </c>
      <c r="H15" s="23">
        <v>283</v>
      </c>
    </row>
    <row r="16" spans="1:16" x14ac:dyDescent="0.35">
      <c r="A16" s="21"/>
      <c r="B16" s="22" t="s">
        <v>17</v>
      </c>
      <c r="C16" s="23">
        <v>180</v>
      </c>
      <c r="D16" s="24">
        <v>0.5</v>
      </c>
      <c r="E16" s="24">
        <v>0</v>
      </c>
      <c r="F16" s="24">
        <v>24.66</v>
      </c>
      <c r="G16" s="24">
        <v>100.66</v>
      </c>
      <c r="H16" s="23">
        <v>399</v>
      </c>
    </row>
    <row r="17" spans="1:8" x14ac:dyDescent="0.35">
      <c r="A17" s="21"/>
      <c r="B17" s="22" t="s">
        <v>18</v>
      </c>
      <c r="C17" s="23">
        <v>40</v>
      </c>
      <c r="D17" s="24">
        <v>2.08</v>
      </c>
      <c r="E17" s="24">
        <v>0.4</v>
      </c>
      <c r="F17" s="24">
        <v>13.36</v>
      </c>
      <c r="G17" s="24">
        <v>69.599999999999994</v>
      </c>
      <c r="H17" s="23">
        <v>400</v>
      </c>
    </row>
    <row r="18" spans="1:8" ht="27.75" customHeight="1" x14ac:dyDescent="0.35">
      <c r="A18" s="21" t="s">
        <v>12</v>
      </c>
      <c r="B18" s="22"/>
      <c r="C18" s="23">
        <f>60+210+200+180+40</f>
        <v>690</v>
      </c>
      <c r="D18" s="19">
        <f>SUM(D13:D17)</f>
        <v>16.09</v>
      </c>
      <c r="E18" s="19">
        <f>SUM(E13:E17)</f>
        <v>43.08</v>
      </c>
      <c r="F18" s="19">
        <f>SUM(F13:F17)</f>
        <v>55.19</v>
      </c>
      <c r="G18" s="19">
        <f>SUM(G13:G17)</f>
        <v>656.42</v>
      </c>
      <c r="H18" s="23"/>
    </row>
    <row r="19" spans="1:8" x14ac:dyDescent="0.35">
      <c r="A19" s="21" t="s">
        <v>19</v>
      </c>
      <c r="B19" s="22"/>
      <c r="C19" s="23"/>
      <c r="D19" s="19"/>
      <c r="E19" s="19"/>
      <c r="F19" s="19"/>
      <c r="G19" s="19"/>
      <c r="H19" s="23"/>
    </row>
    <row r="20" spans="1:8" ht="38.25" x14ac:dyDescent="0.35">
      <c r="A20" s="22"/>
      <c r="B20" s="81" t="s">
        <v>113</v>
      </c>
      <c r="C20" s="23">
        <v>60</v>
      </c>
      <c r="D20" s="24">
        <v>3.23</v>
      </c>
      <c r="E20" s="24">
        <v>3.89</v>
      </c>
      <c r="F20" s="24">
        <v>33.479999999999997</v>
      </c>
      <c r="G20" s="24">
        <v>181.83</v>
      </c>
      <c r="H20" s="23">
        <v>455</v>
      </c>
    </row>
    <row r="21" spans="1:8" x14ac:dyDescent="0.35">
      <c r="A21" s="21"/>
      <c r="B21" s="22" t="s">
        <v>20</v>
      </c>
      <c r="C21" s="23">
        <v>200</v>
      </c>
      <c r="D21" s="24">
        <v>5.03</v>
      </c>
      <c r="E21" s="24">
        <v>5.74</v>
      </c>
      <c r="F21" s="24">
        <v>9.07</v>
      </c>
      <c r="G21" s="24">
        <v>108.11</v>
      </c>
      <c r="H21" s="23">
        <v>383</v>
      </c>
    </row>
    <row r="22" spans="1:8" s="41" customFormat="1" x14ac:dyDescent="0.35">
      <c r="A22" s="21" t="s">
        <v>12</v>
      </c>
      <c r="B22" s="21"/>
      <c r="C22" s="23">
        <f>SUM(C20:C21)</f>
        <v>260</v>
      </c>
      <c r="D22" s="19">
        <f>SUM(D20:D21)</f>
        <v>8.26</v>
      </c>
      <c r="E22" s="19">
        <f t="shared" ref="E22:G22" si="1">SUM(E20:E21)</f>
        <v>9.6300000000000008</v>
      </c>
      <c r="F22" s="19">
        <f t="shared" si="1"/>
        <v>42.55</v>
      </c>
      <c r="G22" s="19">
        <f t="shared" si="1"/>
        <v>289.94</v>
      </c>
      <c r="H22" s="23"/>
    </row>
    <row r="23" spans="1:8" s="41" customFormat="1" ht="25.5" customHeight="1" x14ac:dyDescent="0.35">
      <c r="A23" s="21" t="s">
        <v>21</v>
      </c>
      <c r="B23" s="21"/>
      <c r="C23" s="23">
        <f>C10+C11+C18+C22</f>
        <v>1525</v>
      </c>
      <c r="D23" s="19">
        <f>D10+D11+D18+D22</f>
        <v>35.03</v>
      </c>
      <c r="E23" s="19">
        <v>49.89</v>
      </c>
      <c r="F23" s="19">
        <f>F10+F11+F18+F22</f>
        <v>183.84000000000003</v>
      </c>
      <c r="G23" s="19">
        <v>1388.02</v>
      </c>
      <c r="H23" s="23"/>
    </row>
    <row r="24" spans="1:8" x14ac:dyDescent="0.35">
      <c r="A24" s="65"/>
      <c r="H24" s="66"/>
    </row>
    <row r="25" spans="1:8" x14ac:dyDescent="0.35">
      <c r="A25" s="65"/>
      <c r="H25" s="66"/>
    </row>
    <row r="26" spans="1:8" x14ac:dyDescent="0.35">
      <c r="A26" s="65"/>
      <c r="H26" s="66"/>
    </row>
    <row r="27" spans="1:8" x14ac:dyDescent="0.35">
      <c r="A27" s="65"/>
      <c r="H27" s="66"/>
    </row>
    <row r="28" spans="1:8" x14ac:dyDescent="0.35">
      <c r="A28" s="65"/>
      <c r="H28" s="66"/>
    </row>
    <row r="29" spans="1:8" x14ac:dyDescent="0.35">
      <c r="H29" s="66"/>
    </row>
    <row r="30" spans="1:8" x14ac:dyDescent="0.35">
      <c r="H30" s="66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scale="94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workbookViewId="0">
      <selection activeCell="C14" sqref="C14"/>
    </sheetView>
  </sheetViews>
  <sheetFormatPr defaultRowHeight="15.75" x14ac:dyDescent="0.25"/>
  <cols>
    <col min="1" max="1" width="20" style="11" customWidth="1"/>
    <col min="2" max="2" width="46.140625" style="11" customWidth="1"/>
    <col min="3" max="3" width="9.42578125" style="9" customWidth="1"/>
    <col min="4" max="5" width="12" style="10" customWidth="1"/>
    <col min="6" max="6" width="11" style="10" customWidth="1"/>
    <col min="7" max="7" width="14.42578125" style="10" customWidth="1"/>
    <col min="8" max="8" width="15.140625" style="10" customWidth="1"/>
    <col min="9" max="24" width="9.140625" style="3"/>
  </cols>
  <sheetData>
    <row r="1" spans="1:8" ht="18.75" x14ac:dyDescent="0.3">
      <c r="A1" s="13" t="s">
        <v>60</v>
      </c>
      <c r="B1" s="13"/>
      <c r="C1" s="14"/>
      <c r="D1" s="16"/>
      <c r="E1" s="16"/>
      <c r="F1" s="16"/>
      <c r="G1" s="16"/>
      <c r="H1" s="16"/>
    </row>
    <row r="2" spans="1:8" ht="18.75" x14ac:dyDescent="0.3">
      <c r="A2" s="18"/>
      <c r="B2" s="18"/>
      <c r="C2" s="14"/>
      <c r="D2" s="16"/>
      <c r="E2" s="16"/>
      <c r="F2" s="16"/>
      <c r="G2" s="16"/>
      <c r="H2" s="16"/>
    </row>
    <row r="3" spans="1:8" ht="26.25" customHeight="1" x14ac:dyDescent="0.25">
      <c r="A3" s="91" t="s">
        <v>5</v>
      </c>
      <c r="B3" s="84" t="s">
        <v>6</v>
      </c>
      <c r="C3" s="84" t="s">
        <v>7</v>
      </c>
      <c r="D3" s="92" t="s">
        <v>0</v>
      </c>
      <c r="E3" s="93"/>
      <c r="F3" s="94"/>
      <c r="G3" s="84" t="s">
        <v>4</v>
      </c>
      <c r="H3" s="84" t="s">
        <v>8</v>
      </c>
    </row>
    <row r="4" spans="1:8" ht="32.25" customHeight="1" x14ac:dyDescent="0.3">
      <c r="A4" s="91"/>
      <c r="B4" s="85"/>
      <c r="C4" s="85"/>
      <c r="D4" s="23" t="s">
        <v>1</v>
      </c>
      <c r="E4" s="23" t="s">
        <v>2</v>
      </c>
      <c r="F4" s="42" t="s">
        <v>3</v>
      </c>
      <c r="G4" s="85"/>
      <c r="H4" s="85"/>
    </row>
    <row r="5" spans="1:8" ht="18.75" x14ac:dyDescent="0.3">
      <c r="A5" s="21" t="s">
        <v>49</v>
      </c>
      <c r="B5" s="22"/>
      <c r="C5" s="23"/>
      <c r="D5" s="25"/>
      <c r="E5" s="25"/>
      <c r="F5" s="25"/>
      <c r="G5" s="25"/>
      <c r="H5" s="25"/>
    </row>
    <row r="6" spans="1:8" ht="18.75" x14ac:dyDescent="0.3">
      <c r="A6" s="21" t="s">
        <v>10</v>
      </c>
      <c r="B6" s="22" t="s">
        <v>50</v>
      </c>
      <c r="C6" s="23">
        <v>200</v>
      </c>
      <c r="D6" s="25">
        <v>4.79</v>
      </c>
      <c r="E6" s="25">
        <v>4.57</v>
      </c>
      <c r="F6" s="25">
        <v>24.07</v>
      </c>
      <c r="G6" s="25">
        <v>156.49</v>
      </c>
      <c r="H6" s="23">
        <v>155</v>
      </c>
    </row>
    <row r="7" spans="1:8" ht="18.75" x14ac:dyDescent="0.3">
      <c r="A7" s="22"/>
      <c r="B7" s="22" t="s">
        <v>54</v>
      </c>
      <c r="C7" s="27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</row>
    <row r="8" spans="1:8" ht="18.75" x14ac:dyDescent="0.3">
      <c r="A8" s="22"/>
      <c r="B8" s="22" t="s">
        <v>72</v>
      </c>
      <c r="C8" s="27">
        <v>10</v>
      </c>
      <c r="D8" s="25">
        <v>2.3199999999999998</v>
      </c>
      <c r="E8" s="25">
        <v>2.95</v>
      </c>
      <c r="F8" s="25">
        <v>2.0699999999999998</v>
      </c>
      <c r="G8" s="25">
        <v>36</v>
      </c>
      <c r="H8" s="23">
        <v>492</v>
      </c>
    </row>
    <row r="9" spans="1:8" ht="18.75" x14ac:dyDescent="0.3">
      <c r="A9" s="22"/>
      <c r="B9" s="22" t="s">
        <v>35</v>
      </c>
      <c r="C9" s="23">
        <v>180</v>
      </c>
      <c r="D9" s="24">
        <v>2.42</v>
      </c>
      <c r="E9" s="24">
        <v>0.72</v>
      </c>
      <c r="F9" s="24">
        <v>23.44</v>
      </c>
      <c r="G9" s="24">
        <v>109.9</v>
      </c>
      <c r="H9" s="23">
        <v>389</v>
      </c>
    </row>
    <row r="10" spans="1:8" ht="27.75" customHeight="1" x14ac:dyDescent="0.3">
      <c r="A10" s="21" t="s">
        <v>12</v>
      </c>
      <c r="B10" s="13"/>
      <c r="C10" s="23">
        <f>SUM(C6:C9)</f>
        <v>430</v>
      </c>
      <c r="D10" s="23">
        <f>SUM(D6:D9)</f>
        <v>11.97</v>
      </c>
      <c r="E10" s="23">
        <f>SUM(E6:E9)</f>
        <v>8.6000000000000014</v>
      </c>
      <c r="F10" s="23">
        <f>SUM(F6:F9)</f>
        <v>68.14</v>
      </c>
      <c r="G10" s="23">
        <f>SUM(G6:G9)</f>
        <v>392.78999999999996</v>
      </c>
      <c r="H10" s="23"/>
    </row>
    <row r="11" spans="1:8" ht="24.75" customHeight="1" x14ac:dyDescent="0.3">
      <c r="A11" s="21" t="s">
        <v>13</v>
      </c>
      <c r="B11" s="21" t="s">
        <v>14</v>
      </c>
      <c r="C11" s="23">
        <v>150</v>
      </c>
      <c r="D11" s="19">
        <v>0.75</v>
      </c>
      <c r="E11" s="19">
        <v>0.15</v>
      </c>
      <c r="F11" s="19">
        <v>15.15</v>
      </c>
      <c r="G11" s="19">
        <v>69</v>
      </c>
      <c r="H11" s="23">
        <v>408</v>
      </c>
    </row>
    <row r="12" spans="1:8" ht="18.75" x14ac:dyDescent="0.3">
      <c r="A12" s="21" t="s">
        <v>15</v>
      </c>
      <c r="B12" s="18"/>
      <c r="C12" s="23"/>
      <c r="D12" s="19"/>
      <c r="E12" s="19"/>
      <c r="F12" s="19"/>
      <c r="G12" s="19"/>
      <c r="H12" s="23"/>
    </row>
    <row r="13" spans="1:8" ht="18.75" x14ac:dyDescent="0.3">
      <c r="A13" s="22"/>
      <c r="B13" s="22" t="s">
        <v>70</v>
      </c>
      <c r="C13" s="23">
        <v>60</v>
      </c>
      <c r="D13" s="25">
        <v>0.57999999999999996</v>
      </c>
      <c r="E13" s="25">
        <v>2.77</v>
      </c>
      <c r="F13" s="25">
        <v>1.85</v>
      </c>
      <c r="G13" s="25">
        <v>34.619999999999997</v>
      </c>
      <c r="H13" s="23">
        <v>14</v>
      </c>
    </row>
    <row r="14" spans="1:8" ht="18.75" x14ac:dyDescent="0.3">
      <c r="A14" s="21"/>
      <c r="B14" s="22" t="s">
        <v>51</v>
      </c>
      <c r="C14" s="23">
        <v>180</v>
      </c>
      <c r="D14" s="25">
        <v>15.62</v>
      </c>
      <c r="E14" s="25">
        <v>4.8600000000000003</v>
      </c>
      <c r="F14" s="25">
        <v>15.62</v>
      </c>
      <c r="G14" s="25">
        <v>104.3</v>
      </c>
      <c r="H14" s="23">
        <v>70</v>
      </c>
    </row>
    <row r="15" spans="1:8" ht="18.75" x14ac:dyDescent="0.3">
      <c r="A15" s="21"/>
      <c r="B15" s="22" t="s">
        <v>64</v>
      </c>
      <c r="C15" s="23">
        <v>70</v>
      </c>
      <c r="D15" s="25">
        <v>9.6999999999999993</v>
      </c>
      <c r="E15" s="25">
        <v>3.6</v>
      </c>
      <c r="F15" s="25">
        <v>14</v>
      </c>
      <c r="G15" s="25">
        <v>127.2</v>
      </c>
      <c r="H15" s="23">
        <v>226</v>
      </c>
    </row>
    <row r="16" spans="1:8" ht="18.75" x14ac:dyDescent="0.3">
      <c r="A16" s="21"/>
      <c r="B16" s="26" t="s">
        <v>65</v>
      </c>
      <c r="C16" s="23">
        <v>30</v>
      </c>
      <c r="D16" s="25">
        <v>0.16</v>
      </c>
      <c r="E16" s="25">
        <v>1.23</v>
      </c>
      <c r="F16" s="25">
        <v>1.6</v>
      </c>
      <c r="G16" s="25">
        <v>18.02</v>
      </c>
      <c r="H16" s="23">
        <v>354</v>
      </c>
    </row>
    <row r="17" spans="1:24" s="3" customFormat="1" ht="18.75" x14ac:dyDescent="0.3">
      <c r="A17" s="21"/>
      <c r="B17" s="34" t="s">
        <v>37</v>
      </c>
      <c r="C17" s="35">
        <v>130</v>
      </c>
      <c r="D17" s="37">
        <v>4.76</v>
      </c>
      <c r="E17" s="37">
        <v>4.59</v>
      </c>
      <c r="F17" s="37">
        <v>27.11</v>
      </c>
      <c r="G17" s="37">
        <v>162.87</v>
      </c>
      <c r="H17" s="35">
        <v>306</v>
      </c>
    </row>
    <row r="18" spans="1:24" s="3" customFormat="1" ht="18.75" x14ac:dyDescent="0.3">
      <c r="A18" s="21"/>
      <c r="B18" s="22" t="s">
        <v>52</v>
      </c>
      <c r="C18" s="23">
        <v>180</v>
      </c>
      <c r="D18" s="25">
        <v>0.43</v>
      </c>
      <c r="E18" s="25">
        <v>0.3</v>
      </c>
      <c r="F18" s="25">
        <v>12.66</v>
      </c>
      <c r="G18" s="25">
        <v>54.61</v>
      </c>
      <c r="H18" s="23">
        <v>398</v>
      </c>
    </row>
    <row r="19" spans="1:24" s="3" customFormat="1" ht="18.75" x14ac:dyDescent="0.3">
      <c r="A19" s="21"/>
      <c r="B19" s="22" t="s">
        <v>18</v>
      </c>
      <c r="C19" s="23">
        <v>40</v>
      </c>
      <c r="D19" s="24">
        <v>2.08</v>
      </c>
      <c r="E19" s="24">
        <v>0.4</v>
      </c>
      <c r="F19" s="24">
        <v>13.36</v>
      </c>
      <c r="G19" s="24">
        <v>69.599999999999994</v>
      </c>
      <c r="H19" s="23">
        <v>400</v>
      </c>
    </row>
    <row r="20" spans="1:24" s="3" customFormat="1" ht="21.75" customHeight="1" x14ac:dyDescent="0.3">
      <c r="A20" s="21" t="s">
        <v>12</v>
      </c>
      <c r="B20" s="22"/>
      <c r="C20" s="23">
        <f>SUM(C13:C19)</f>
        <v>690</v>
      </c>
      <c r="D20" s="19">
        <f>SUM(D13:D19)</f>
        <v>33.33</v>
      </c>
      <c r="E20" s="19">
        <f t="shared" ref="E20:G20" si="0">SUM(E13:E19)</f>
        <v>17.75</v>
      </c>
      <c r="F20" s="19">
        <f t="shared" si="0"/>
        <v>86.2</v>
      </c>
      <c r="G20" s="19">
        <f t="shared" si="0"/>
        <v>571.22</v>
      </c>
      <c r="H20" s="23"/>
    </row>
    <row r="21" spans="1:24" s="3" customFormat="1" ht="18.75" x14ac:dyDescent="0.3">
      <c r="A21" s="21" t="s">
        <v>19</v>
      </c>
      <c r="B21" s="22"/>
      <c r="C21" s="23"/>
      <c r="D21" s="19"/>
      <c r="E21" s="19"/>
      <c r="F21" s="23"/>
      <c r="G21" s="23"/>
      <c r="H21" s="23"/>
    </row>
    <row r="22" spans="1:24" ht="18.75" x14ac:dyDescent="0.3">
      <c r="A22" s="22"/>
      <c r="B22" s="22" t="s">
        <v>82</v>
      </c>
      <c r="C22" s="23">
        <v>70</v>
      </c>
      <c r="D22" s="24">
        <v>3.93</v>
      </c>
      <c r="E22" s="24">
        <v>7.31</v>
      </c>
      <c r="F22" s="24">
        <v>37.049999999999997</v>
      </c>
      <c r="G22" s="24">
        <v>229.7</v>
      </c>
      <c r="H22" s="23">
        <v>429</v>
      </c>
    </row>
    <row r="23" spans="1:24" ht="18.75" x14ac:dyDescent="0.3">
      <c r="A23" s="21"/>
      <c r="B23" s="22" t="s">
        <v>77</v>
      </c>
      <c r="C23" s="23">
        <v>200</v>
      </c>
      <c r="D23" s="24">
        <v>5</v>
      </c>
      <c r="E23" s="24">
        <v>4.76</v>
      </c>
      <c r="F23" s="24">
        <v>14.3</v>
      </c>
      <c r="G23" s="24">
        <v>156.6</v>
      </c>
      <c r="H23" s="23">
        <v>406</v>
      </c>
    </row>
    <row r="24" spans="1:24" ht="18.75" x14ac:dyDescent="0.3">
      <c r="A24" s="21"/>
      <c r="B24" s="22" t="s">
        <v>103</v>
      </c>
      <c r="C24" s="23">
        <v>100</v>
      </c>
      <c r="D24" s="24">
        <v>0.4</v>
      </c>
      <c r="E24" s="24">
        <v>0.4</v>
      </c>
      <c r="F24" s="24">
        <v>10.4</v>
      </c>
      <c r="G24" s="24">
        <v>45</v>
      </c>
      <c r="H24" s="23">
        <v>90</v>
      </c>
    </row>
    <row r="25" spans="1:24" s="1" customFormat="1" ht="18.75" x14ac:dyDescent="0.3">
      <c r="A25" s="21" t="s">
        <v>12</v>
      </c>
      <c r="B25" s="21"/>
      <c r="C25" s="23">
        <f>SUM(C22:C24)</f>
        <v>370</v>
      </c>
      <c r="D25" s="19">
        <f>SUM(D22:D23)</f>
        <v>8.93</v>
      </c>
      <c r="E25" s="19">
        <f t="shared" ref="E25:G25" si="1">SUM(E22:E23)</f>
        <v>12.07</v>
      </c>
      <c r="F25" s="19">
        <f t="shared" si="1"/>
        <v>51.349999999999994</v>
      </c>
      <c r="G25" s="19">
        <f t="shared" si="1"/>
        <v>386.29999999999995</v>
      </c>
      <c r="H25" s="2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1" customFormat="1" ht="24" customHeight="1" x14ac:dyDescent="0.3">
      <c r="A26" s="21" t="s">
        <v>21</v>
      </c>
      <c r="B26" s="21"/>
      <c r="C26" s="23">
        <f>C10+C11+C20+C25</f>
        <v>1640</v>
      </c>
      <c r="D26" s="23">
        <v>43.73</v>
      </c>
      <c r="E26" s="23">
        <v>48.52</v>
      </c>
      <c r="F26" s="23">
        <f t="shared" ref="F26" si="2">F10+F11+F20+F25</f>
        <v>220.84</v>
      </c>
      <c r="G26" s="19">
        <v>1278.5</v>
      </c>
      <c r="H26" s="2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.75" x14ac:dyDescent="0.3">
      <c r="A27" s="13"/>
      <c r="B27" s="18"/>
      <c r="C27" s="14"/>
      <c r="D27" s="16"/>
      <c r="E27" s="16"/>
      <c r="F27" s="16"/>
      <c r="G27" s="16"/>
      <c r="H27" s="14"/>
    </row>
    <row r="28" spans="1:24" x14ac:dyDescent="0.25">
      <c r="A28" s="8"/>
      <c r="H28" s="9"/>
    </row>
    <row r="29" spans="1:24" x14ac:dyDescent="0.25">
      <c r="A29" s="8"/>
      <c r="H29" s="9"/>
    </row>
    <row r="30" spans="1:24" x14ac:dyDescent="0.25">
      <c r="A30" s="8"/>
      <c r="H30" s="9"/>
    </row>
    <row r="31" spans="1:24" x14ac:dyDescent="0.25">
      <c r="A31" s="8"/>
      <c r="H31" s="9"/>
    </row>
    <row r="32" spans="1:24" x14ac:dyDescent="0.25">
      <c r="H32" s="9"/>
    </row>
    <row r="33" spans="8:8" x14ac:dyDescent="0.25">
      <c r="H33" s="9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scale="9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6" workbookViewId="0">
      <selection activeCell="H17" sqref="H17"/>
    </sheetView>
  </sheetViews>
  <sheetFormatPr defaultRowHeight="18.75" x14ac:dyDescent="0.3"/>
  <cols>
    <col min="1" max="1" width="20" style="17" customWidth="1"/>
    <col min="2" max="2" width="40.5703125" style="17" customWidth="1"/>
    <col min="3" max="3" width="10.42578125" style="31" bestFit="1" customWidth="1"/>
    <col min="4" max="5" width="12" style="33" customWidth="1"/>
    <col min="6" max="6" width="11" style="33" customWidth="1"/>
    <col min="7" max="7" width="13.28515625" style="33" customWidth="1"/>
    <col min="8" max="8" width="14.42578125" style="33" customWidth="1"/>
    <col min="9" max="16384" width="9.140625" style="17"/>
  </cols>
  <sheetData>
    <row r="1" spans="1:8" x14ac:dyDescent="0.3">
      <c r="A1" s="13" t="s">
        <v>60</v>
      </c>
      <c r="B1" s="13"/>
      <c r="C1" s="14"/>
      <c r="D1" s="16"/>
      <c r="E1" s="16"/>
      <c r="F1" s="16"/>
      <c r="G1" s="16"/>
      <c r="H1" s="16"/>
    </row>
    <row r="2" spans="1:8" x14ac:dyDescent="0.3">
      <c r="A2" s="18"/>
      <c r="B2" s="18"/>
      <c r="C2" s="14"/>
      <c r="D2" s="16"/>
      <c r="E2" s="16"/>
      <c r="F2" s="16"/>
      <c r="G2" s="16"/>
      <c r="H2" s="16"/>
    </row>
    <row r="3" spans="1:8" ht="26.25" customHeight="1" x14ac:dyDescent="0.3">
      <c r="A3" s="91" t="s">
        <v>5</v>
      </c>
      <c r="B3" s="84" t="s">
        <v>6</v>
      </c>
      <c r="C3" s="84" t="s">
        <v>7</v>
      </c>
      <c r="D3" s="92" t="s">
        <v>0</v>
      </c>
      <c r="E3" s="93"/>
      <c r="F3" s="94"/>
      <c r="G3" s="84" t="s">
        <v>4</v>
      </c>
      <c r="H3" s="84" t="s">
        <v>8</v>
      </c>
    </row>
    <row r="4" spans="1:8" ht="24.75" customHeight="1" x14ac:dyDescent="0.3">
      <c r="A4" s="91"/>
      <c r="B4" s="85"/>
      <c r="C4" s="85"/>
      <c r="D4" s="23" t="s">
        <v>1</v>
      </c>
      <c r="E4" s="23" t="s">
        <v>2</v>
      </c>
      <c r="F4" s="42" t="s">
        <v>3</v>
      </c>
      <c r="G4" s="85"/>
      <c r="H4" s="85"/>
    </row>
    <row r="5" spans="1:8" x14ac:dyDescent="0.3">
      <c r="A5" s="21" t="s">
        <v>53</v>
      </c>
      <c r="B5" s="22" t="s">
        <v>28</v>
      </c>
      <c r="C5" s="23">
        <v>180</v>
      </c>
      <c r="D5" s="24">
        <v>18.75</v>
      </c>
      <c r="E5" s="24">
        <v>5.49</v>
      </c>
      <c r="F5" s="24">
        <v>42.7</v>
      </c>
      <c r="G5" s="24">
        <v>313.64999999999998</v>
      </c>
      <c r="H5" s="23">
        <v>195</v>
      </c>
    </row>
    <row r="6" spans="1:8" x14ac:dyDescent="0.3">
      <c r="A6" s="21" t="s">
        <v>10</v>
      </c>
      <c r="B6" s="22" t="s">
        <v>29</v>
      </c>
      <c r="C6" s="23">
        <v>20</v>
      </c>
      <c r="D6" s="25">
        <v>0.49</v>
      </c>
      <c r="E6" s="25">
        <v>0.67</v>
      </c>
      <c r="F6" s="25">
        <v>2.95</v>
      </c>
      <c r="G6" s="25">
        <v>19.8</v>
      </c>
      <c r="H6" s="23">
        <v>338</v>
      </c>
    </row>
    <row r="7" spans="1:8" x14ac:dyDescent="0.3">
      <c r="A7" s="22"/>
      <c r="B7" s="22" t="s">
        <v>54</v>
      </c>
      <c r="C7" s="27">
        <v>40</v>
      </c>
      <c r="D7" s="24">
        <v>2.44</v>
      </c>
      <c r="E7" s="24">
        <v>0.36</v>
      </c>
      <c r="F7" s="24">
        <v>18.559999999999999</v>
      </c>
      <c r="G7" s="24">
        <v>90.4</v>
      </c>
      <c r="H7" s="23"/>
    </row>
    <row r="8" spans="1:8" x14ac:dyDescent="0.3">
      <c r="A8" s="22"/>
      <c r="B8" s="22" t="s">
        <v>24</v>
      </c>
      <c r="C8" s="23">
        <v>180</v>
      </c>
      <c r="D8" s="24">
        <v>2.67</v>
      </c>
      <c r="E8" s="24">
        <v>0.04</v>
      </c>
      <c r="F8" s="24">
        <v>17.82</v>
      </c>
      <c r="G8" s="24">
        <v>81.5</v>
      </c>
      <c r="H8" s="23">
        <v>391</v>
      </c>
    </row>
    <row r="9" spans="1:8" ht="24" customHeight="1" x14ac:dyDescent="0.3">
      <c r="A9" s="21" t="s">
        <v>12</v>
      </c>
      <c r="B9" s="13"/>
      <c r="C9" s="98">
        <f>SUM(C5:C8)</f>
        <v>420</v>
      </c>
      <c r="D9" s="98">
        <f>SUM(D5:D8)</f>
        <v>24.35</v>
      </c>
      <c r="E9" s="98">
        <f>SUM(E5:E8)</f>
        <v>6.5600000000000005</v>
      </c>
      <c r="F9" s="98">
        <f>SUM(F5:F8)</f>
        <v>82.03</v>
      </c>
      <c r="G9" s="98">
        <f>SUM(G5:G8)</f>
        <v>505.35</v>
      </c>
      <c r="H9" s="98"/>
    </row>
    <row r="10" spans="1:8" ht="22.5" customHeight="1" x14ac:dyDescent="0.3">
      <c r="A10" s="21" t="s">
        <v>13</v>
      </c>
      <c r="B10" s="22" t="s">
        <v>14</v>
      </c>
      <c r="C10" s="23">
        <v>150</v>
      </c>
      <c r="D10" s="19">
        <v>0.75</v>
      </c>
      <c r="E10" s="19">
        <v>0.15</v>
      </c>
      <c r="F10" s="19">
        <v>15.15</v>
      </c>
      <c r="G10" s="19">
        <v>69</v>
      </c>
      <c r="H10" s="23">
        <v>408</v>
      </c>
    </row>
    <row r="11" spans="1:8" x14ac:dyDescent="0.3">
      <c r="A11" s="21" t="s">
        <v>15</v>
      </c>
      <c r="B11" s="22"/>
      <c r="C11" s="23"/>
      <c r="D11" s="19"/>
      <c r="E11" s="19"/>
      <c r="F11" s="19"/>
      <c r="G11" s="19"/>
      <c r="H11" s="23"/>
    </row>
    <row r="12" spans="1:8" x14ac:dyDescent="0.3">
      <c r="A12" s="22"/>
      <c r="B12" s="22" t="s">
        <v>101</v>
      </c>
      <c r="C12" s="98">
        <v>60</v>
      </c>
      <c r="D12" s="25">
        <v>0.83</v>
      </c>
      <c r="E12" s="25">
        <v>3.31</v>
      </c>
      <c r="F12" s="25">
        <v>6.23</v>
      </c>
      <c r="G12" s="25">
        <v>58.09</v>
      </c>
      <c r="H12" s="98">
        <v>37</v>
      </c>
    </row>
    <row r="13" spans="1:8" x14ac:dyDescent="0.3">
      <c r="A13" s="21"/>
      <c r="B13" s="97" t="s">
        <v>62</v>
      </c>
      <c r="C13" s="99">
        <v>15</v>
      </c>
      <c r="D13" s="100">
        <v>3.84</v>
      </c>
      <c r="E13" s="100">
        <v>2.78</v>
      </c>
      <c r="F13" s="100">
        <v>0.09</v>
      </c>
      <c r="G13" s="100">
        <v>40.799999999999997</v>
      </c>
      <c r="H13" s="99">
        <v>156</v>
      </c>
    </row>
    <row r="14" spans="1:8" x14ac:dyDescent="0.3">
      <c r="A14" s="21"/>
      <c r="B14" s="81" t="s">
        <v>108</v>
      </c>
      <c r="C14" s="99">
        <v>180</v>
      </c>
      <c r="D14" s="100">
        <v>2.15</v>
      </c>
      <c r="E14" s="100">
        <v>2.4300000000000002</v>
      </c>
      <c r="F14" s="100">
        <v>5.35</v>
      </c>
      <c r="G14" s="100">
        <v>51.95</v>
      </c>
      <c r="H14" s="99">
        <v>62</v>
      </c>
    </row>
    <row r="15" spans="1:8" ht="25.5" customHeight="1" x14ac:dyDescent="0.3">
      <c r="A15" s="21"/>
      <c r="B15" s="81" t="s">
        <v>83</v>
      </c>
      <c r="C15" s="99">
        <v>70</v>
      </c>
      <c r="D15" s="101">
        <v>14</v>
      </c>
      <c r="E15" s="101">
        <v>13</v>
      </c>
      <c r="F15" s="100">
        <v>4.47</v>
      </c>
      <c r="G15" s="100">
        <v>190</v>
      </c>
      <c r="H15" s="99">
        <v>60</v>
      </c>
    </row>
    <row r="16" spans="1:8" x14ac:dyDescent="0.3">
      <c r="A16" s="21"/>
      <c r="B16" s="81" t="s">
        <v>84</v>
      </c>
      <c r="C16" s="99">
        <v>30</v>
      </c>
      <c r="D16" s="101">
        <v>0.44</v>
      </c>
      <c r="E16" s="101">
        <v>2.09</v>
      </c>
      <c r="F16" s="100">
        <v>0.9</v>
      </c>
      <c r="G16" s="100">
        <v>24.07</v>
      </c>
      <c r="H16" s="99">
        <v>223</v>
      </c>
    </row>
    <row r="17" spans="1:8" x14ac:dyDescent="0.3">
      <c r="A17" s="21"/>
      <c r="B17" s="97" t="s">
        <v>55</v>
      </c>
      <c r="C17" s="99">
        <v>130</v>
      </c>
      <c r="D17" s="24">
        <v>1.77</v>
      </c>
      <c r="E17" s="24">
        <v>4.34</v>
      </c>
      <c r="F17" s="24">
        <v>18.170000000000002</v>
      </c>
      <c r="G17" s="24">
        <v>118.85</v>
      </c>
      <c r="H17" s="23">
        <v>317</v>
      </c>
    </row>
    <row r="18" spans="1:8" x14ac:dyDescent="0.3">
      <c r="A18" s="21"/>
      <c r="B18" s="97" t="s">
        <v>85</v>
      </c>
      <c r="C18" s="99">
        <v>180</v>
      </c>
      <c r="D18" s="100">
        <v>0.24</v>
      </c>
      <c r="E18" s="101">
        <v>0</v>
      </c>
      <c r="F18" s="100">
        <v>27.74</v>
      </c>
      <c r="G18" s="100">
        <v>111.92</v>
      </c>
      <c r="H18" s="99">
        <v>397</v>
      </c>
    </row>
    <row r="19" spans="1:8" x14ac:dyDescent="0.3">
      <c r="A19" s="21"/>
      <c r="B19" s="97" t="s">
        <v>18</v>
      </c>
      <c r="C19" s="99">
        <v>40</v>
      </c>
      <c r="D19" s="24">
        <v>2.08</v>
      </c>
      <c r="E19" s="24">
        <v>0.4</v>
      </c>
      <c r="F19" s="24">
        <v>13.36</v>
      </c>
      <c r="G19" s="24">
        <v>69.599999999999994</v>
      </c>
      <c r="H19" s="99">
        <v>400</v>
      </c>
    </row>
    <row r="20" spans="1:8" ht="26.25" customHeight="1" x14ac:dyDescent="0.3">
      <c r="A20" s="21" t="s">
        <v>12</v>
      </c>
      <c r="B20" s="22"/>
      <c r="C20" s="98">
        <v>675</v>
      </c>
      <c r="D20" s="98">
        <f>SUM(D12:D19)</f>
        <v>25.35</v>
      </c>
      <c r="E20" s="98">
        <f>SUM(E12:E19)</f>
        <v>28.349999999999998</v>
      </c>
      <c r="F20" s="98">
        <f>SUM(F12:F19)</f>
        <v>76.31</v>
      </c>
      <c r="G20" s="98">
        <f>SUM(G12:G19)</f>
        <v>665.28</v>
      </c>
      <c r="H20" s="98"/>
    </row>
    <row r="21" spans="1:8" x14ac:dyDescent="0.3">
      <c r="A21" s="21" t="s">
        <v>19</v>
      </c>
      <c r="B21" s="18"/>
      <c r="C21" s="98"/>
      <c r="D21" s="98"/>
      <c r="E21" s="98"/>
      <c r="F21" s="98"/>
      <c r="G21" s="98"/>
      <c r="H21" s="98"/>
    </row>
    <row r="22" spans="1:8" x14ac:dyDescent="0.3">
      <c r="A22" s="22"/>
      <c r="B22" s="22" t="s">
        <v>33</v>
      </c>
      <c r="C22" s="98">
        <v>50</v>
      </c>
      <c r="D22" s="102">
        <v>2.9</v>
      </c>
      <c r="E22" s="102">
        <v>5.4</v>
      </c>
      <c r="F22" s="102">
        <v>8.9</v>
      </c>
      <c r="G22" s="102">
        <v>42.5</v>
      </c>
      <c r="H22" s="98"/>
    </row>
    <row r="23" spans="1:8" x14ac:dyDescent="0.3">
      <c r="A23" s="21"/>
      <c r="B23" s="22" t="s">
        <v>34</v>
      </c>
      <c r="C23" s="23">
        <v>200</v>
      </c>
      <c r="D23" s="24">
        <v>5.03</v>
      </c>
      <c r="E23" s="24">
        <v>5.74</v>
      </c>
      <c r="F23" s="24">
        <v>9.07</v>
      </c>
      <c r="G23" s="24">
        <v>108.11</v>
      </c>
      <c r="H23" s="98">
        <v>383</v>
      </c>
    </row>
    <row r="24" spans="1:8" s="30" customFormat="1" x14ac:dyDescent="0.3">
      <c r="A24" s="21" t="s">
        <v>12</v>
      </c>
      <c r="B24" s="21"/>
      <c r="C24" s="98">
        <f>SUM(C22:C23)</f>
        <v>250</v>
      </c>
      <c r="D24" s="98">
        <f>SUM(D22:D23)</f>
        <v>7.93</v>
      </c>
      <c r="E24" s="98">
        <f>SUM(E22:E23)</f>
        <v>11.14</v>
      </c>
      <c r="F24" s="98">
        <f>SUM(F22:F23)</f>
        <v>17.97</v>
      </c>
      <c r="G24" s="98">
        <f>SUM(G22:G23)</f>
        <v>150.61000000000001</v>
      </c>
      <c r="H24" s="98"/>
    </row>
    <row r="25" spans="1:8" s="30" customFormat="1" ht="24.75" customHeight="1" x14ac:dyDescent="0.3">
      <c r="A25" s="21" t="s">
        <v>21</v>
      </c>
      <c r="B25" s="21"/>
      <c r="C25" s="98">
        <f>C9+C10+C20+C24</f>
        <v>1495</v>
      </c>
      <c r="D25" s="98">
        <v>42.27</v>
      </c>
      <c r="E25" s="98">
        <f>E9+E10+E20+E24</f>
        <v>46.2</v>
      </c>
      <c r="F25" s="98">
        <v>189.22</v>
      </c>
      <c r="G25" s="103">
        <v>1369.5</v>
      </c>
      <c r="H25" s="98"/>
    </row>
    <row r="26" spans="1:8" s="44" customFormat="1" x14ac:dyDescent="0.3">
      <c r="A26" s="43"/>
      <c r="C26" s="45"/>
      <c r="D26" s="46"/>
      <c r="E26" s="46"/>
      <c r="F26" s="46"/>
      <c r="G26" s="46"/>
      <c r="H26" s="45"/>
    </row>
    <row r="27" spans="1:8" s="44" customFormat="1" x14ac:dyDescent="0.3">
      <c r="A27" s="43"/>
      <c r="C27" s="45"/>
      <c r="D27" s="46"/>
      <c r="E27" s="46"/>
      <c r="F27" s="46"/>
      <c r="G27" s="46"/>
      <c r="H27" s="45"/>
    </row>
    <row r="28" spans="1:8" s="44" customFormat="1" x14ac:dyDescent="0.3">
      <c r="A28" s="43"/>
      <c r="C28" s="45"/>
      <c r="D28" s="46"/>
      <c r="E28" s="46"/>
      <c r="F28" s="46"/>
      <c r="G28" s="46"/>
      <c r="H28" s="45"/>
    </row>
    <row r="29" spans="1:8" s="44" customFormat="1" x14ac:dyDescent="0.3">
      <c r="A29" s="43"/>
      <c r="C29" s="45"/>
      <c r="D29" s="46"/>
      <c r="E29" s="46"/>
      <c r="F29" s="46"/>
      <c r="G29" s="46"/>
      <c r="H29" s="45"/>
    </row>
    <row r="30" spans="1:8" x14ac:dyDescent="0.3">
      <c r="A30" s="30"/>
      <c r="H30" s="31"/>
    </row>
    <row r="31" spans="1:8" x14ac:dyDescent="0.3">
      <c r="H31" s="31"/>
    </row>
    <row r="32" spans="1:8" x14ac:dyDescent="0.3">
      <c r="H32" s="31"/>
    </row>
    <row r="37" spans="1:1" x14ac:dyDescent="0.3">
      <c r="A37" s="38"/>
    </row>
    <row r="38" spans="1:1" x14ac:dyDescent="0.3">
      <c r="A38" s="38"/>
    </row>
    <row r="39" spans="1:1" x14ac:dyDescent="0.3">
      <c r="A39" s="38"/>
    </row>
    <row r="40" spans="1:1" x14ac:dyDescent="0.3">
      <c r="A40" s="38"/>
    </row>
    <row r="41" spans="1:1" x14ac:dyDescent="0.3">
      <c r="A41" s="38"/>
    </row>
    <row r="42" spans="1:1" x14ac:dyDescent="0.3">
      <c r="A42" s="38"/>
    </row>
  </sheetData>
  <mergeCells count="6">
    <mergeCell ref="H3:H4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98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B18" sqref="B18"/>
    </sheetView>
  </sheetViews>
  <sheetFormatPr defaultRowHeight="18.75" x14ac:dyDescent="0.3"/>
  <cols>
    <col min="1" max="1" width="19.7109375" style="17" customWidth="1"/>
    <col min="2" max="2" width="52.42578125" style="17" customWidth="1"/>
    <col min="3" max="3" width="11.42578125" style="31" customWidth="1"/>
    <col min="4" max="4" width="10.7109375" style="33" customWidth="1"/>
    <col min="5" max="5" width="10.28515625" style="33" customWidth="1"/>
    <col min="6" max="6" width="11" style="33" customWidth="1"/>
    <col min="7" max="7" width="12.85546875" style="33" customWidth="1"/>
    <col min="8" max="8" width="14.140625" style="33" customWidth="1"/>
    <col min="9" max="16384" width="9.140625" style="17"/>
  </cols>
  <sheetData>
    <row r="1" spans="1:8" x14ac:dyDescent="0.3">
      <c r="A1" s="13" t="s">
        <v>60</v>
      </c>
      <c r="B1" s="13"/>
      <c r="C1" s="14"/>
      <c r="D1" s="16"/>
      <c r="E1" s="16"/>
      <c r="F1" s="16"/>
      <c r="G1" s="16"/>
      <c r="H1" s="16"/>
    </row>
    <row r="2" spans="1:8" x14ac:dyDescent="0.3">
      <c r="A2" s="18"/>
      <c r="B2" s="18"/>
      <c r="C2" s="14"/>
      <c r="D2" s="16"/>
      <c r="E2" s="16"/>
      <c r="F2" s="16"/>
      <c r="G2" s="16"/>
      <c r="H2" s="16"/>
    </row>
    <row r="3" spans="1:8" ht="26.25" customHeight="1" x14ac:dyDescent="0.3">
      <c r="A3" s="84" t="s">
        <v>5</v>
      </c>
      <c r="B3" s="84" t="s">
        <v>6</v>
      </c>
      <c r="C3" s="84" t="s">
        <v>7</v>
      </c>
      <c r="D3" s="92" t="s">
        <v>0</v>
      </c>
      <c r="E3" s="93"/>
      <c r="F3" s="94"/>
      <c r="G3" s="84" t="s">
        <v>4</v>
      </c>
      <c r="H3" s="84" t="s">
        <v>8</v>
      </c>
    </row>
    <row r="4" spans="1:8" ht="32.25" customHeight="1" x14ac:dyDescent="0.3">
      <c r="A4" s="85"/>
      <c r="B4" s="85"/>
      <c r="C4" s="85"/>
      <c r="D4" s="23" t="s">
        <v>1</v>
      </c>
      <c r="E4" s="23" t="s">
        <v>2</v>
      </c>
      <c r="F4" s="42" t="s">
        <v>3</v>
      </c>
      <c r="G4" s="85"/>
      <c r="H4" s="85"/>
    </row>
    <row r="5" spans="1:8" x14ac:dyDescent="0.3">
      <c r="A5" s="21" t="s">
        <v>56</v>
      </c>
      <c r="B5" s="22" t="s">
        <v>66</v>
      </c>
      <c r="C5" s="23">
        <v>150</v>
      </c>
      <c r="D5" s="24">
        <v>13.43</v>
      </c>
      <c r="E5" s="24">
        <v>19.149999999999999</v>
      </c>
      <c r="F5" s="24">
        <v>2.8</v>
      </c>
      <c r="G5" s="24">
        <v>237.23</v>
      </c>
      <c r="H5" s="23">
        <v>188</v>
      </c>
    </row>
    <row r="6" spans="1:8" x14ac:dyDescent="0.3">
      <c r="A6" s="21" t="s">
        <v>10</v>
      </c>
      <c r="B6" s="22" t="s">
        <v>54</v>
      </c>
      <c r="C6" s="23">
        <v>40</v>
      </c>
      <c r="D6" s="24">
        <v>2.44</v>
      </c>
      <c r="E6" s="24">
        <v>0.36</v>
      </c>
      <c r="F6" s="24">
        <v>18.559999999999999</v>
      </c>
      <c r="G6" s="24">
        <v>90.4</v>
      </c>
      <c r="H6" s="23"/>
    </row>
    <row r="7" spans="1:8" x14ac:dyDescent="0.3">
      <c r="A7" s="21"/>
      <c r="B7" s="26" t="s">
        <v>72</v>
      </c>
      <c r="C7" s="27">
        <v>10</v>
      </c>
      <c r="D7" s="24">
        <v>2.34</v>
      </c>
      <c r="E7" s="24">
        <v>3</v>
      </c>
      <c r="F7" s="24">
        <v>0</v>
      </c>
      <c r="G7" s="24">
        <v>2.8</v>
      </c>
      <c r="H7" s="23">
        <v>492</v>
      </c>
    </row>
    <row r="8" spans="1:8" x14ac:dyDescent="0.3">
      <c r="A8" s="22"/>
      <c r="B8" s="22" t="s">
        <v>11</v>
      </c>
      <c r="C8" s="23">
        <v>180</v>
      </c>
      <c r="D8" s="24">
        <v>1.19</v>
      </c>
      <c r="E8" s="24">
        <v>0.02</v>
      </c>
      <c r="F8" s="24">
        <v>14.18</v>
      </c>
      <c r="G8" s="24">
        <v>61.65</v>
      </c>
      <c r="H8" s="23">
        <v>384</v>
      </c>
    </row>
    <row r="9" spans="1:8" ht="24.75" customHeight="1" x14ac:dyDescent="0.3">
      <c r="A9" s="21" t="s">
        <v>12</v>
      </c>
      <c r="B9" s="22"/>
      <c r="C9" s="23">
        <f>SUM(C5:C8)</f>
        <v>380</v>
      </c>
      <c r="D9" s="19">
        <f>SUM(D5:D8)</f>
        <v>19.400000000000002</v>
      </c>
      <c r="E9" s="19">
        <f t="shared" ref="E9:G9" si="0">SUM(E5:E8)</f>
        <v>22.529999999999998</v>
      </c>
      <c r="F9" s="19">
        <f t="shared" si="0"/>
        <v>35.54</v>
      </c>
      <c r="G9" s="19">
        <f t="shared" si="0"/>
        <v>392.08</v>
      </c>
      <c r="H9" s="23"/>
    </row>
    <row r="10" spans="1:8" ht="23.25" customHeight="1" x14ac:dyDescent="0.3">
      <c r="A10" s="21" t="s">
        <v>13</v>
      </c>
      <c r="B10" s="22" t="s">
        <v>14</v>
      </c>
      <c r="C10" s="23">
        <v>150</v>
      </c>
      <c r="D10" s="19">
        <v>0.75</v>
      </c>
      <c r="E10" s="19">
        <v>0.15</v>
      </c>
      <c r="F10" s="19">
        <v>15.15</v>
      </c>
      <c r="G10" s="19">
        <v>69</v>
      </c>
      <c r="H10" s="23">
        <v>408</v>
      </c>
    </row>
    <row r="11" spans="1:8" ht="16.5" customHeight="1" x14ac:dyDescent="0.3">
      <c r="A11" s="21" t="s">
        <v>15</v>
      </c>
      <c r="B11" s="18"/>
      <c r="C11" s="23"/>
      <c r="D11" s="19"/>
      <c r="E11" s="19"/>
      <c r="F11" s="19"/>
      <c r="G11" s="19"/>
      <c r="H11" s="23"/>
    </row>
    <row r="12" spans="1:8" x14ac:dyDescent="0.3">
      <c r="A12" s="73"/>
      <c r="B12" s="22" t="s">
        <v>68</v>
      </c>
      <c r="C12" s="23">
        <v>60</v>
      </c>
      <c r="D12" s="24">
        <v>0.98</v>
      </c>
      <c r="E12" s="25">
        <v>5.45</v>
      </c>
      <c r="F12" s="25">
        <v>5.78</v>
      </c>
      <c r="G12" s="25">
        <v>67.180000000000007</v>
      </c>
      <c r="H12" s="23">
        <v>3</v>
      </c>
    </row>
    <row r="13" spans="1:8" x14ac:dyDescent="0.3">
      <c r="A13" s="21"/>
      <c r="B13" s="22" t="s">
        <v>79</v>
      </c>
      <c r="C13" s="23">
        <v>180</v>
      </c>
      <c r="D13" s="24">
        <v>1.59</v>
      </c>
      <c r="E13" s="24">
        <v>4.45</v>
      </c>
      <c r="F13" s="24">
        <v>8.1199999999999992</v>
      </c>
      <c r="G13" s="24">
        <v>78.849999999999994</v>
      </c>
      <c r="H13" s="23">
        <v>66</v>
      </c>
    </row>
    <row r="14" spans="1:8" x14ac:dyDescent="0.3">
      <c r="A14" s="21"/>
      <c r="B14" s="22" t="s">
        <v>80</v>
      </c>
      <c r="C14" s="23">
        <v>200</v>
      </c>
      <c r="D14" s="24">
        <v>19.149999999999999</v>
      </c>
      <c r="E14" s="24">
        <v>16.66</v>
      </c>
      <c r="F14" s="24">
        <v>15.32</v>
      </c>
      <c r="G14" s="24">
        <v>287.85000000000002</v>
      </c>
      <c r="H14" s="23">
        <v>247</v>
      </c>
    </row>
    <row r="15" spans="1:8" x14ac:dyDescent="0.3">
      <c r="A15" s="21"/>
      <c r="B15" s="22" t="s">
        <v>57</v>
      </c>
      <c r="C15" s="23">
        <v>180</v>
      </c>
      <c r="D15" s="24">
        <v>1.22</v>
      </c>
      <c r="E15" s="24">
        <v>0</v>
      </c>
      <c r="F15" s="24">
        <v>26.19</v>
      </c>
      <c r="G15" s="24">
        <v>109.37</v>
      </c>
      <c r="H15" s="23">
        <v>394</v>
      </c>
    </row>
    <row r="16" spans="1:8" x14ac:dyDescent="0.3">
      <c r="A16" s="21"/>
      <c r="B16" s="22" t="s">
        <v>18</v>
      </c>
      <c r="C16" s="23">
        <v>40</v>
      </c>
      <c r="D16" s="24">
        <v>2.08</v>
      </c>
      <c r="E16" s="24">
        <v>0.4</v>
      </c>
      <c r="F16" s="24">
        <v>13.36</v>
      </c>
      <c r="G16" s="24">
        <v>69.599999999999994</v>
      </c>
      <c r="H16" s="23">
        <v>400</v>
      </c>
    </row>
    <row r="17" spans="1:8" x14ac:dyDescent="0.3">
      <c r="A17" s="21" t="s">
        <v>12</v>
      </c>
      <c r="B17" s="22"/>
      <c r="C17" s="23">
        <f>SUM(C12:C16)</f>
        <v>660</v>
      </c>
      <c r="D17" s="23">
        <f>SUM(D12:D16)</f>
        <v>25.019999999999996</v>
      </c>
      <c r="E17" s="23">
        <f>SUM(E12:E16)</f>
        <v>26.96</v>
      </c>
      <c r="F17" s="23">
        <f>SUM(F12:F16)</f>
        <v>68.77</v>
      </c>
      <c r="G17" s="23">
        <f>SUM(G12:G16)</f>
        <v>612.85</v>
      </c>
      <c r="H17" s="22"/>
    </row>
    <row r="18" spans="1:8" x14ac:dyDescent="0.3">
      <c r="A18" s="21" t="s">
        <v>19</v>
      </c>
      <c r="B18" s="22"/>
      <c r="C18" s="23"/>
      <c r="D18" s="19"/>
      <c r="E18" s="19"/>
      <c r="F18" s="19"/>
      <c r="G18" s="19"/>
      <c r="H18" s="23"/>
    </row>
    <row r="19" spans="1:8" x14ac:dyDescent="0.3">
      <c r="A19" s="73"/>
      <c r="B19" s="26" t="s">
        <v>86</v>
      </c>
      <c r="C19" s="23">
        <v>60</v>
      </c>
      <c r="D19" s="24">
        <v>4.18</v>
      </c>
      <c r="E19" s="24">
        <v>3.5</v>
      </c>
      <c r="F19" s="24">
        <v>31.3</v>
      </c>
      <c r="G19" s="24">
        <v>173.4</v>
      </c>
      <c r="H19" s="23">
        <v>424</v>
      </c>
    </row>
    <row r="20" spans="1:8" x14ac:dyDescent="0.3">
      <c r="A20" s="21"/>
      <c r="B20" s="22" t="s">
        <v>106</v>
      </c>
      <c r="C20" s="23">
        <v>200</v>
      </c>
      <c r="D20" s="24">
        <v>5</v>
      </c>
      <c r="E20" s="24">
        <v>5.2</v>
      </c>
      <c r="F20" s="24">
        <v>9.07</v>
      </c>
      <c r="G20" s="24">
        <v>108.11</v>
      </c>
      <c r="H20" s="23">
        <v>383</v>
      </c>
    </row>
    <row r="21" spans="1:8" x14ac:dyDescent="0.3">
      <c r="A21" s="74"/>
      <c r="B21" s="22" t="s">
        <v>103</v>
      </c>
      <c r="C21" s="23">
        <v>100</v>
      </c>
      <c r="D21" s="24">
        <v>0.4</v>
      </c>
      <c r="E21" s="24">
        <v>0.4</v>
      </c>
      <c r="F21" s="24">
        <v>10.4</v>
      </c>
      <c r="G21" s="24">
        <v>45</v>
      </c>
      <c r="H21" s="23">
        <v>90</v>
      </c>
    </row>
    <row r="22" spans="1:8" s="30" customFormat="1" x14ac:dyDescent="0.3">
      <c r="A22" s="74" t="s">
        <v>12</v>
      </c>
      <c r="B22" s="21"/>
      <c r="C22" s="23">
        <f>SUM(C19:C20)</f>
        <v>260</v>
      </c>
      <c r="D22" s="19">
        <f>SUM(D19:D20)</f>
        <v>9.18</v>
      </c>
      <c r="E22" s="19">
        <f t="shared" ref="E22:G22" si="1">SUM(E19:E20)</f>
        <v>8.6999999999999993</v>
      </c>
      <c r="F22" s="19">
        <f t="shared" si="1"/>
        <v>40.370000000000005</v>
      </c>
      <c r="G22" s="19">
        <f t="shared" si="1"/>
        <v>281.51</v>
      </c>
      <c r="H22" s="23"/>
    </row>
    <row r="23" spans="1:8" s="30" customFormat="1" ht="23.25" customHeight="1" x14ac:dyDescent="0.3">
      <c r="A23" s="21" t="s">
        <v>21</v>
      </c>
      <c r="B23" s="21"/>
      <c r="C23" s="23">
        <f>C9+C10+C17+C22</f>
        <v>1450</v>
      </c>
      <c r="D23" s="23">
        <v>43.7</v>
      </c>
      <c r="E23" s="23">
        <v>50.61</v>
      </c>
      <c r="F23" s="23">
        <v>179.85</v>
      </c>
      <c r="G23" s="23">
        <v>1350.01</v>
      </c>
      <c r="H23" s="23"/>
    </row>
    <row r="24" spans="1:8" x14ac:dyDescent="0.3">
      <c r="A24" s="30"/>
      <c r="H24" s="31"/>
    </row>
    <row r="25" spans="1:8" x14ac:dyDescent="0.3">
      <c r="A25" s="30"/>
      <c r="H25" s="31"/>
    </row>
    <row r="26" spans="1:8" x14ac:dyDescent="0.3">
      <c r="A26" s="30"/>
      <c r="H26" s="31"/>
    </row>
    <row r="27" spans="1:8" x14ac:dyDescent="0.3">
      <c r="A27" s="30"/>
      <c r="H27" s="31"/>
    </row>
    <row r="28" spans="1:8" x14ac:dyDescent="0.3">
      <c r="A28" s="30"/>
      <c r="H28" s="31"/>
    </row>
    <row r="29" spans="1:8" x14ac:dyDescent="0.3">
      <c r="H29" s="31"/>
    </row>
    <row r="30" spans="1:8" x14ac:dyDescent="0.3">
      <c r="H30" s="31"/>
    </row>
    <row r="35" spans="1:1" x14ac:dyDescent="0.3">
      <c r="A35" s="38"/>
    </row>
    <row r="36" spans="1:1" x14ac:dyDescent="0.3">
      <c r="A36" s="38"/>
    </row>
    <row r="37" spans="1:1" x14ac:dyDescent="0.3">
      <c r="A37" s="38"/>
    </row>
    <row r="38" spans="1:1" x14ac:dyDescent="0.3">
      <c r="A38" s="38"/>
    </row>
    <row r="39" spans="1:1" x14ac:dyDescent="0.3">
      <c r="A39" s="38"/>
    </row>
    <row r="40" spans="1:1" x14ac:dyDescent="0.3">
      <c r="A40" s="38"/>
    </row>
  </sheetData>
  <mergeCells count="6">
    <mergeCell ref="H3:H4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ДС-33</dc:creator>
  <cp:lastModifiedBy>Vert1Go@outlook.com</cp:lastModifiedBy>
  <cp:lastPrinted>2021-07-26T05:45:50Z</cp:lastPrinted>
  <dcterms:created xsi:type="dcterms:W3CDTF">2021-02-10T06:43:28Z</dcterms:created>
  <dcterms:modified xsi:type="dcterms:W3CDTF">2022-06-15T08:01:04Z</dcterms:modified>
</cp:coreProperties>
</file>